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8" i="1" l="1"/>
  <c r="R8" i="1"/>
  <c r="Q9" i="1"/>
  <c r="R9" i="1"/>
  <c r="P15" i="1"/>
  <c r="P14" i="1"/>
  <c r="P13" i="1"/>
  <c r="P12" i="1"/>
  <c r="P11" i="1"/>
  <c r="P10" i="1"/>
  <c r="P9" i="1" s="1"/>
  <c r="P8" i="1" l="1"/>
  <c r="N15" i="1"/>
  <c r="I16" i="1"/>
  <c r="J8" i="1"/>
  <c r="L8" i="1"/>
  <c r="M8" i="1"/>
  <c r="O8" i="1"/>
  <c r="J9" i="1"/>
  <c r="L9" i="1"/>
  <c r="M9" i="1"/>
  <c r="O9" i="1"/>
  <c r="I11" i="1"/>
  <c r="I12" i="1"/>
  <c r="I13" i="1"/>
  <c r="I14" i="1"/>
  <c r="I15" i="1"/>
  <c r="I10" i="1"/>
  <c r="D8" i="1"/>
  <c r="E8" i="1"/>
  <c r="G8" i="1"/>
  <c r="H8" i="1"/>
  <c r="D9" i="1"/>
  <c r="E9" i="1"/>
  <c r="G9" i="1"/>
  <c r="H9" i="1"/>
  <c r="F11" i="1"/>
  <c r="F12" i="1"/>
  <c r="F13" i="1"/>
  <c r="F14" i="1"/>
  <c r="F16" i="1"/>
  <c r="F15" i="1"/>
  <c r="F10" i="1"/>
  <c r="C11" i="1"/>
  <c r="C12" i="1"/>
  <c r="C13" i="1"/>
  <c r="C14" i="1"/>
  <c r="C16" i="1"/>
  <c r="C15" i="1"/>
  <c r="C10" i="1"/>
  <c r="C8" i="1" l="1"/>
  <c r="F8" i="1"/>
  <c r="C9" i="1"/>
  <c r="F9" i="1"/>
  <c r="I8" i="1"/>
  <c r="I9" i="1"/>
  <c r="N11" i="1" l="1"/>
  <c r="N12" i="1"/>
  <c r="N13" i="1"/>
  <c r="N14" i="1"/>
  <c r="K15" i="1"/>
  <c r="K11" i="1"/>
  <c r="K12" i="1"/>
  <c r="K13" i="1"/>
  <c r="K14" i="1"/>
  <c r="N8" i="1" l="1"/>
  <c r="N9" i="1"/>
  <c r="K9" i="1"/>
  <c r="K8" i="1"/>
  <c r="B15" i="1"/>
  <c r="B11" i="1"/>
  <c r="B12" i="1"/>
  <c r="B10" i="1"/>
  <c r="B14" i="1" l="1"/>
  <c r="B13" i="1"/>
  <c r="B9" i="1" s="1"/>
  <c r="B8" i="1" l="1"/>
  <c r="C17" i="1"/>
  <c r="C7" i="1" s="1"/>
  <c r="D17" i="1"/>
  <c r="D7" i="1" s="1"/>
  <c r="E17" i="1"/>
  <c r="E7" i="1" s="1"/>
  <c r="F17" i="1"/>
  <c r="F7" i="1" s="1"/>
  <c r="G17" i="1"/>
  <c r="G7" i="1" s="1"/>
  <c r="H17" i="1"/>
  <c r="H7" i="1" s="1"/>
  <c r="I17" i="1"/>
  <c r="J17" i="1"/>
  <c r="J7" i="1" s="1"/>
  <c r="K17" i="1"/>
  <c r="K7" i="1" s="1"/>
  <c r="L17" i="1"/>
  <c r="L7" i="1" s="1"/>
  <c r="M17" i="1"/>
  <c r="M7" i="1" s="1"/>
  <c r="N17" i="1"/>
  <c r="N7" i="1" s="1"/>
  <c r="O17" i="1"/>
  <c r="O7" i="1" s="1"/>
  <c r="P17" i="1"/>
  <c r="P7" i="1" s="1"/>
  <c r="Q17" i="1"/>
  <c r="Q7" i="1" s="1"/>
  <c r="R17" i="1"/>
  <c r="R7" i="1" s="1"/>
  <c r="B17" i="1"/>
  <c r="I7" i="1" l="1"/>
  <c r="B7" i="1"/>
</calcChain>
</file>

<file path=xl/sharedStrings.xml><?xml version="1.0" encoding="utf-8"?>
<sst xmlns="http://schemas.openxmlformats.org/spreadsheetml/2006/main" count="35" uniqueCount="30">
  <si>
    <t>新增</t>
    <phoneticPr fontId="1" type="noConversion"/>
  </si>
  <si>
    <t>再融资</t>
    <phoneticPr fontId="1" type="noConversion"/>
  </si>
  <si>
    <t>一般债券合计</t>
    <phoneticPr fontId="1" type="noConversion"/>
  </si>
  <si>
    <t>专项债券合计</t>
    <phoneticPr fontId="1" type="noConversion"/>
  </si>
  <si>
    <t>发行情况</t>
    <phoneticPr fontId="1" type="noConversion"/>
  </si>
  <si>
    <t>还本情况</t>
    <phoneticPr fontId="1" type="noConversion"/>
  </si>
  <si>
    <t>一般债券还本合计</t>
    <phoneticPr fontId="1" type="noConversion"/>
  </si>
  <si>
    <t>财政预算安排</t>
    <phoneticPr fontId="1" type="noConversion"/>
  </si>
  <si>
    <t>专项债券还本合计</t>
    <phoneticPr fontId="1" type="noConversion"/>
  </si>
  <si>
    <t>地区</t>
    <phoneticPr fontId="1" type="noConversion"/>
  </si>
  <si>
    <t>一般债券付息</t>
    <phoneticPr fontId="1" type="noConversion"/>
  </si>
  <si>
    <t>专项债券付息</t>
    <phoneticPr fontId="1" type="noConversion"/>
  </si>
  <si>
    <t>付息情况</t>
    <phoneticPr fontId="1" type="noConversion"/>
  </si>
  <si>
    <t xml:space="preserve"> 南通市</t>
  </si>
  <si>
    <t>市  区</t>
  </si>
  <si>
    <t>市  级</t>
  </si>
  <si>
    <t>崇川区</t>
  </si>
  <si>
    <t>通州区</t>
  </si>
  <si>
    <t>海安市</t>
  </si>
  <si>
    <t>如东县</t>
  </si>
  <si>
    <t>启东市</t>
  </si>
  <si>
    <t>如皋市</t>
  </si>
  <si>
    <t xml:space="preserve">  市本级</t>
    <phoneticPr fontId="1" type="noConversion"/>
  </si>
  <si>
    <t xml:space="preserve">  苏锡通园区</t>
    <phoneticPr fontId="4" type="noConversion"/>
  </si>
  <si>
    <t xml:space="preserve">  通州湾示范区</t>
    <phoneticPr fontId="1" type="noConversion"/>
  </si>
  <si>
    <t>海门区</t>
    <phoneticPr fontId="4" type="noConversion"/>
  </si>
  <si>
    <t>单位：亿元</t>
    <phoneticPr fontId="1" type="noConversion"/>
  </si>
  <si>
    <t>2020年南通市地方政府债券发行及还本付息公开表</t>
    <phoneticPr fontId="1" type="noConversion"/>
  </si>
  <si>
    <t xml:space="preserve">  经济技术开发区</t>
    <phoneticPr fontId="1" type="noConversion"/>
  </si>
  <si>
    <t>县  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</si>
</sst>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SimSun"/>
      <charset val="134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2"/>
    </xf>
    <xf numFmtId="0" fontId="3" fillId="0" borderId="9" xfId="0" applyFont="1" applyFill="1" applyBorder="1" applyAlignment="1">
      <alignment horizontal="left" vertical="center" wrapText="1" indent="2"/>
    </xf>
    <xf numFmtId="176" fontId="5" fillId="0" borderId="1" xfId="0" applyNumberFormat="1" applyFont="1" applyBorder="1"/>
    <xf numFmtId="176" fontId="6" fillId="0" borderId="1" xfId="0" applyNumberFormat="1" applyFont="1" applyBorder="1"/>
    <xf numFmtId="176" fontId="7" fillId="0" borderId="1" xfId="0" applyNumberFormat="1" applyFont="1" applyBorder="1"/>
    <xf numFmtId="176" fontId="5" fillId="0" borderId="1" xfId="0" applyNumberFormat="1" applyFont="1" applyFill="1" applyBorder="1"/>
    <xf numFmtId="0" fontId="3" fillId="0" borderId="1" xfId="0" applyFont="1" applyFill="1" applyBorder="1" applyAlignment="1">
      <alignment horizontal="left" vertical="center" wrapText="1" indent="2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tabSelected="1" workbookViewId="0">
      <selection activeCell="F9" sqref="F9"/>
    </sheetView>
  </sheetViews>
  <sheetFormatPr defaultRowHeight="13.5"/>
  <cols>
    <col min="1" max="1" width="27.375" customWidth="1"/>
    <col min="2" max="2" width="9.25" bestFit="1" customWidth="1"/>
    <col min="3" max="3" width="9.625" bestFit="1" customWidth="1"/>
    <col min="4" max="4" width="9.625" customWidth="1"/>
    <col min="5" max="7" width="9.25" bestFit="1" customWidth="1"/>
    <col min="8" max="8" width="9.125" bestFit="1" customWidth="1"/>
    <col min="9" max="10" width="9.25" bestFit="1" customWidth="1"/>
    <col min="11" max="11" width="8.625" customWidth="1"/>
  </cols>
  <sheetData>
    <row r="2" spans="1:18" ht="27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Q3" s="22" t="s">
        <v>26</v>
      </c>
      <c r="R3" s="22"/>
    </row>
    <row r="4" spans="1:18" s="1" customFormat="1" ht="21.75" customHeight="1">
      <c r="A4" s="23" t="s">
        <v>9</v>
      </c>
      <c r="B4" s="17"/>
      <c r="C4" s="20" t="s">
        <v>4</v>
      </c>
      <c r="D4" s="20"/>
      <c r="E4" s="20"/>
      <c r="F4" s="20"/>
      <c r="G4" s="20"/>
      <c r="H4" s="20"/>
      <c r="I4" s="17"/>
      <c r="J4" s="20" t="s">
        <v>5</v>
      </c>
      <c r="K4" s="20"/>
      <c r="L4" s="20"/>
      <c r="M4" s="20"/>
      <c r="N4" s="20"/>
      <c r="O4" s="20"/>
      <c r="P4" s="26" t="s">
        <v>12</v>
      </c>
      <c r="Q4" s="20"/>
      <c r="R4" s="27"/>
    </row>
    <row r="5" spans="1:18" s="1" customFormat="1" ht="27.75" customHeight="1">
      <c r="A5" s="23"/>
      <c r="B5" s="18"/>
      <c r="C5" s="13" t="s">
        <v>2</v>
      </c>
      <c r="D5" s="15"/>
      <c r="E5" s="16"/>
      <c r="F5" s="13" t="s">
        <v>3</v>
      </c>
      <c r="G5" s="15"/>
      <c r="H5" s="16"/>
      <c r="I5" s="18"/>
      <c r="J5" s="13" t="s">
        <v>6</v>
      </c>
      <c r="K5" s="15"/>
      <c r="L5" s="16"/>
      <c r="M5" s="13" t="s">
        <v>8</v>
      </c>
      <c r="N5" s="15"/>
      <c r="O5" s="16"/>
      <c r="P5" s="18"/>
      <c r="Q5" s="24" t="s">
        <v>10</v>
      </c>
      <c r="R5" s="24" t="s">
        <v>11</v>
      </c>
    </row>
    <row r="6" spans="1:18" s="1" customFormat="1" ht="35.25" customHeight="1">
      <c r="A6" s="23"/>
      <c r="B6" s="19"/>
      <c r="C6" s="14"/>
      <c r="D6" s="2" t="s">
        <v>0</v>
      </c>
      <c r="E6" s="2" t="s">
        <v>1</v>
      </c>
      <c r="F6" s="14"/>
      <c r="G6" s="2" t="s">
        <v>0</v>
      </c>
      <c r="H6" s="2" t="s">
        <v>1</v>
      </c>
      <c r="I6" s="19"/>
      <c r="J6" s="14"/>
      <c r="K6" s="3" t="s">
        <v>7</v>
      </c>
      <c r="L6" s="2" t="s">
        <v>1</v>
      </c>
      <c r="M6" s="14"/>
      <c r="N6" s="3" t="s">
        <v>7</v>
      </c>
      <c r="O6" s="2" t="s">
        <v>1</v>
      </c>
      <c r="P6" s="19"/>
      <c r="Q6" s="25"/>
      <c r="R6" s="25"/>
    </row>
    <row r="7" spans="1:18" ht="21.75" customHeight="1">
      <c r="A7" s="4" t="s">
        <v>13</v>
      </c>
      <c r="B7" s="10">
        <f t="shared" ref="B7:H7" si="0">B8+B17</f>
        <v>353.75</v>
      </c>
      <c r="C7" s="10">
        <f t="shared" si="0"/>
        <v>145.37</v>
      </c>
      <c r="D7" s="10">
        <f t="shared" si="0"/>
        <v>14.000000000000002</v>
      </c>
      <c r="E7" s="10">
        <f t="shared" si="0"/>
        <v>131.37</v>
      </c>
      <c r="F7" s="10">
        <f t="shared" si="0"/>
        <v>208.38</v>
      </c>
      <c r="G7" s="10">
        <f t="shared" si="0"/>
        <v>155.57999999999998</v>
      </c>
      <c r="H7" s="10">
        <f t="shared" si="0"/>
        <v>52.8</v>
      </c>
      <c r="I7" s="10">
        <f>J7+M7</f>
        <v>212.35539999999997</v>
      </c>
      <c r="J7" s="10">
        <f t="shared" ref="J7:R7" si="1">J8+J17</f>
        <v>147.90539999999999</v>
      </c>
      <c r="K7" s="10">
        <f t="shared" si="1"/>
        <v>16.538399999999999</v>
      </c>
      <c r="L7" s="10">
        <f t="shared" si="1"/>
        <v>131.37</v>
      </c>
      <c r="M7" s="10">
        <f t="shared" si="1"/>
        <v>64.45</v>
      </c>
      <c r="N7" s="10">
        <f t="shared" si="1"/>
        <v>11.649999999999999</v>
      </c>
      <c r="O7" s="10">
        <f t="shared" si="1"/>
        <v>52.8</v>
      </c>
      <c r="P7" s="10">
        <f t="shared" si="1"/>
        <v>54.8</v>
      </c>
      <c r="Q7" s="10">
        <f t="shared" si="1"/>
        <v>26.93</v>
      </c>
      <c r="R7" s="10">
        <f t="shared" si="1"/>
        <v>27.869999999999997</v>
      </c>
    </row>
    <row r="8" spans="1:18" ht="21.75" customHeight="1">
      <c r="A8" s="5" t="s">
        <v>14</v>
      </c>
      <c r="B8" s="9">
        <f t="shared" ref="B8:R8" si="2">SUM(B10:B16)</f>
        <v>171.39</v>
      </c>
      <c r="C8" s="9">
        <f t="shared" si="2"/>
        <v>55.79</v>
      </c>
      <c r="D8" s="9">
        <f t="shared" si="2"/>
        <v>10.600000000000001</v>
      </c>
      <c r="E8" s="9">
        <f t="shared" si="2"/>
        <v>45.19</v>
      </c>
      <c r="F8" s="9">
        <f t="shared" si="2"/>
        <v>115.60000000000001</v>
      </c>
      <c r="G8" s="9">
        <f t="shared" si="2"/>
        <v>91.4</v>
      </c>
      <c r="H8" s="9">
        <f t="shared" si="2"/>
        <v>24.2</v>
      </c>
      <c r="I8" s="9">
        <f t="shared" si="2"/>
        <v>85.505399999999995</v>
      </c>
      <c r="J8" s="9">
        <f t="shared" si="2"/>
        <v>53.285399999999996</v>
      </c>
      <c r="K8" s="9">
        <f t="shared" si="2"/>
        <v>8.0983999999999998</v>
      </c>
      <c r="L8" s="9">
        <f t="shared" si="2"/>
        <v>45.19</v>
      </c>
      <c r="M8" s="9">
        <f t="shared" si="2"/>
        <v>32.22</v>
      </c>
      <c r="N8" s="9">
        <f t="shared" si="2"/>
        <v>8.02</v>
      </c>
      <c r="O8" s="9">
        <f t="shared" si="2"/>
        <v>24.2</v>
      </c>
      <c r="P8" s="9">
        <f t="shared" si="2"/>
        <v>28.659999999999997</v>
      </c>
      <c r="Q8" s="9">
        <f t="shared" si="2"/>
        <v>11.189999999999998</v>
      </c>
      <c r="R8" s="9">
        <f t="shared" si="2"/>
        <v>17.47</v>
      </c>
    </row>
    <row r="9" spans="1:18" ht="21.75" customHeight="1">
      <c r="A9" s="6" t="s">
        <v>15</v>
      </c>
      <c r="B9" s="9">
        <f>SUM(B10:B13)</f>
        <v>111.7705</v>
      </c>
      <c r="C9" s="9">
        <f t="shared" ref="C9:H9" si="3">SUM(C10:C13)</f>
        <v>22.450499999999998</v>
      </c>
      <c r="D9" s="9">
        <f t="shared" si="3"/>
        <v>6.5</v>
      </c>
      <c r="E9" s="9">
        <f t="shared" si="3"/>
        <v>15.9505</v>
      </c>
      <c r="F9" s="9">
        <f t="shared" si="3"/>
        <v>89.320000000000007</v>
      </c>
      <c r="G9" s="9">
        <f t="shared" si="3"/>
        <v>80.13000000000001</v>
      </c>
      <c r="H9" s="9">
        <f t="shared" si="3"/>
        <v>9.19</v>
      </c>
      <c r="I9" s="9">
        <f>SUM(I10:I13)</f>
        <v>34.3825</v>
      </c>
      <c r="J9" s="9">
        <f t="shared" ref="J9:O9" si="4">SUM(J10:J13)</f>
        <v>20.232499999999998</v>
      </c>
      <c r="K9" s="9">
        <f t="shared" si="4"/>
        <v>4.2849999999999993</v>
      </c>
      <c r="L9" s="9">
        <f t="shared" si="4"/>
        <v>15.9505</v>
      </c>
      <c r="M9" s="9">
        <f t="shared" si="4"/>
        <v>14.149999999999999</v>
      </c>
      <c r="N9" s="9">
        <f t="shared" si="4"/>
        <v>4.96</v>
      </c>
      <c r="O9" s="9">
        <f t="shared" si="4"/>
        <v>9.19</v>
      </c>
      <c r="P9" s="9">
        <f>SUM(P10:P13)</f>
        <v>12.229999999999999</v>
      </c>
      <c r="Q9" s="9">
        <f t="shared" ref="Q9:R9" si="5">SUM(Q10:Q13)</f>
        <v>4.0999999999999996</v>
      </c>
      <c r="R9" s="9">
        <f t="shared" si="5"/>
        <v>8.129999999999999</v>
      </c>
    </row>
    <row r="10" spans="1:18" ht="21.75" customHeight="1">
      <c r="A10" s="6" t="s">
        <v>22</v>
      </c>
      <c r="B10" s="8">
        <f>C10+F10</f>
        <v>86.472999999999999</v>
      </c>
      <c r="C10" s="8">
        <f>SUM(D10:E10)</f>
        <v>14.603</v>
      </c>
      <c r="D10" s="8">
        <v>6.5</v>
      </c>
      <c r="E10" s="8">
        <v>8.1029999999999998</v>
      </c>
      <c r="F10" s="8">
        <f>SUM(G10:H10)</f>
        <v>71.87</v>
      </c>
      <c r="G10" s="8">
        <v>69.23</v>
      </c>
      <c r="H10" s="8">
        <v>2.64</v>
      </c>
      <c r="I10" s="8">
        <f>J10+M10</f>
        <v>15.16</v>
      </c>
      <c r="J10" s="8">
        <v>11.96</v>
      </c>
      <c r="K10" s="8">
        <v>3.86</v>
      </c>
      <c r="L10" s="8">
        <v>8.1029999999999998</v>
      </c>
      <c r="M10" s="8">
        <v>3.2</v>
      </c>
      <c r="N10" s="8">
        <v>0.56000000000000005</v>
      </c>
      <c r="O10" s="8">
        <v>2.64</v>
      </c>
      <c r="P10" s="8">
        <f>SUM(Q10:R10)</f>
        <v>7.02</v>
      </c>
      <c r="Q10" s="11">
        <v>2.46</v>
      </c>
      <c r="R10" s="11">
        <v>4.5599999999999996</v>
      </c>
    </row>
    <row r="11" spans="1:18" ht="21.75" customHeight="1">
      <c r="A11" s="6" t="s">
        <v>28</v>
      </c>
      <c r="B11" s="8">
        <f t="shared" ref="B11:B14" si="6">C11+F11</f>
        <v>13.969999999999999</v>
      </c>
      <c r="C11" s="8">
        <f t="shared" ref="C11:C16" si="7">SUM(D11:E11)</f>
        <v>7.42</v>
      </c>
      <c r="D11" s="8">
        <v>0</v>
      </c>
      <c r="E11" s="8">
        <v>7.42</v>
      </c>
      <c r="F11" s="8">
        <f t="shared" ref="F11:F16" si="8">SUM(G11:H11)</f>
        <v>6.55</v>
      </c>
      <c r="G11" s="8">
        <v>0</v>
      </c>
      <c r="H11" s="8">
        <v>6.55</v>
      </c>
      <c r="I11" s="8">
        <f t="shared" ref="I11:I16" si="9">J11+M11</f>
        <v>16.072499999999998</v>
      </c>
      <c r="J11" s="8">
        <v>7.8224999999999998</v>
      </c>
      <c r="K11" s="8">
        <f t="shared" ref="K11:K14" si="10">J11-L11</f>
        <v>0.40249999999999986</v>
      </c>
      <c r="L11" s="8">
        <v>7.42</v>
      </c>
      <c r="M11" s="8">
        <v>8.25</v>
      </c>
      <c r="N11" s="8">
        <f t="shared" ref="N11:N14" si="11">M11-O11</f>
        <v>1.7000000000000002</v>
      </c>
      <c r="O11" s="8">
        <v>6.55</v>
      </c>
      <c r="P11" s="8">
        <f>SUM(Q11:R11)</f>
        <v>3.85</v>
      </c>
      <c r="Q11" s="11">
        <v>1.46</v>
      </c>
      <c r="R11" s="11">
        <v>2.39</v>
      </c>
    </row>
    <row r="12" spans="1:18" ht="21.75" customHeight="1">
      <c r="A12" s="6" t="s">
        <v>23</v>
      </c>
      <c r="B12" s="8">
        <f t="shared" si="6"/>
        <v>0</v>
      </c>
      <c r="C12" s="8">
        <f t="shared" si="7"/>
        <v>0</v>
      </c>
      <c r="D12" s="8">
        <v>0</v>
      </c>
      <c r="E12" s="8">
        <v>0</v>
      </c>
      <c r="F12" s="8">
        <f t="shared" si="8"/>
        <v>0</v>
      </c>
      <c r="G12" s="8">
        <v>0</v>
      </c>
      <c r="H12" s="8">
        <v>0</v>
      </c>
      <c r="I12" s="8">
        <f t="shared" si="9"/>
        <v>1</v>
      </c>
      <c r="J12" s="8">
        <v>0</v>
      </c>
      <c r="K12" s="8">
        <f t="shared" si="10"/>
        <v>0</v>
      </c>
      <c r="L12" s="8">
        <v>0</v>
      </c>
      <c r="M12" s="8">
        <v>1</v>
      </c>
      <c r="N12" s="8">
        <f t="shared" si="11"/>
        <v>1</v>
      </c>
      <c r="O12" s="8">
        <v>0</v>
      </c>
      <c r="P12" s="8">
        <f>SUM(Q12:R12)</f>
        <v>0.5</v>
      </c>
      <c r="Q12" s="11">
        <v>0.02</v>
      </c>
      <c r="R12" s="11">
        <v>0.48</v>
      </c>
    </row>
    <row r="13" spans="1:18" ht="21.75" customHeight="1">
      <c r="A13" s="6" t="s">
        <v>24</v>
      </c>
      <c r="B13" s="8">
        <f t="shared" si="6"/>
        <v>11.327500000000001</v>
      </c>
      <c r="C13" s="8">
        <f t="shared" si="7"/>
        <v>0.42749999999999999</v>
      </c>
      <c r="D13" s="8">
        <v>0</v>
      </c>
      <c r="E13" s="8">
        <v>0.42749999999999999</v>
      </c>
      <c r="F13" s="8">
        <f t="shared" si="8"/>
        <v>10.9</v>
      </c>
      <c r="G13" s="8">
        <v>10.9</v>
      </c>
      <c r="H13" s="8">
        <v>0</v>
      </c>
      <c r="I13" s="8">
        <f t="shared" si="9"/>
        <v>2.15</v>
      </c>
      <c r="J13" s="8">
        <v>0.45</v>
      </c>
      <c r="K13" s="8">
        <f t="shared" si="10"/>
        <v>2.250000000000002E-2</v>
      </c>
      <c r="L13" s="8">
        <v>0.42749999999999999</v>
      </c>
      <c r="M13" s="8">
        <v>1.7</v>
      </c>
      <c r="N13" s="8">
        <f t="shared" si="11"/>
        <v>1.7</v>
      </c>
      <c r="O13" s="8">
        <v>0</v>
      </c>
      <c r="P13" s="8">
        <f>SUM(Q13:R13)</f>
        <v>0.86</v>
      </c>
      <c r="Q13" s="11">
        <v>0.16</v>
      </c>
      <c r="R13" s="11">
        <v>0.7</v>
      </c>
    </row>
    <row r="14" spans="1:18" ht="21.75" customHeight="1">
      <c r="A14" s="7" t="s">
        <v>16</v>
      </c>
      <c r="B14" s="8">
        <f t="shared" si="6"/>
        <v>10.869499999999999</v>
      </c>
      <c r="C14" s="8">
        <f t="shared" si="7"/>
        <v>5.4295</v>
      </c>
      <c r="D14" s="8">
        <v>0</v>
      </c>
      <c r="E14" s="8">
        <v>5.4295</v>
      </c>
      <c r="F14" s="8">
        <f t="shared" si="8"/>
        <v>5.4399999999999995</v>
      </c>
      <c r="G14" s="8">
        <v>0.27</v>
      </c>
      <c r="H14" s="8">
        <v>5.17</v>
      </c>
      <c r="I14" s="8">
        <f t="shared" si="9"/>
        <v>11.6389</v>
      </c>
      <c r="J14" s="8">
        <v>5.7289000000000003</v>
      </c>
      <c r="K14" s="8">
        <f t="shared" si="10"/>
        <v>0.29940000000000033</v>
      </c>
      <c r="L14" s="8">
        <v>5.4295</v>
      </c>
      <c r="M14" s="8">
        <v>5.91</v>
      </c>
      <c r="N14" s="8">
        <f t="shared" si="11"/>
        <v>0.74000000000000021</v>
      </c>
      <c r="O14" s="8">
        <v>5.17</v>
      </c>
      <c r="P14" s="8">
        <f>SUM(Q14:R14)</f>
        <v>5.07</v>
      </c>
      <c r="Q14" s="11">
        <v>1.83</v>
      </c>
      <c r="R14" s="11">
        <v>3.24</v>
      </c>
    </row>
    <row r="15" spans="1:18" ht="21.75" customHeight="1">
      <c r="A15" s="6" t="s">
        <v>17</v>
      </c>
      <c r="B15" s="8">
        <f>C15+F15</f>
        <v>30.65</v>
      </c>
      <c r="C15" s="8">
        <f>SUM(D15:E15)</f>
        <v>16.009999999999998</v>
      </c>
      <c r="D15" s="8">
        <v>1.9</v>
      </c>
      <c r="E15" s="8">
        <v>14.11</v>
      </c>
      <c r="F15" s="8">
        <f>SUM(G15:H15)</f>
        <v>14.64</v>
      </c>
      <c r="G15" s="8">
        <v>10</v>
      </c>
      <c r="H15" s="8">
        <v>4.6399999999999997</v>
      </c>
      <c r="I15" s="8">
        <f>J15+M15</f>
        <v>22.483999999999998</v>
      </c>
      <c r="J15" s="8">
        <v>15.853999999999999</v>
      </c>
      <c r="K15" s="8">
        <f>J15-L15</f>
        <v>1.7439999999999998</v>
      </c>
      <c r="L15" s="8">
        <v>14.11</v>
      </c>
      <c r="M15" s="8">
        <v>6.63</v>
      </c>
      <c r="N15" s="8">
        <f>M15-O15</f>
        <v>1.9900000000000002</v>
      </c>
      <c r="O15" s="8">
        <v>4.6399999999999997</v>
      </c>
      <c r="P15" s="8">
        <f>Q15+R15</f>
        <v>6.1899999999999995</v>
      </c>
      <c r="Q15" s="11">
        <v>2.88</v>
      </c>
      <c r="R15" s="11">
        <v>3.31</v>
      </c>
    </row>
    <row r="16" spans="1:18" ht="21.75" customHeight="1">
      <c r="A16" s="12" t="s">
        <v>25</v>
      </c>
      <c r="B16" s="8">
        <v>18.100000000000001</v>
      </c>
      <c r="C16" s="8">
        <f t="shared" si="7"/>
        <v>11.899999999999999</v>
      </c>
      <c r="D16" s="8">
        <v>2.2000000000000002</v>
      </c>
      <c r="E16" s="8">
        <v>9.6999999999999993</v>
      </c>
      <c r="F16" s="8">
        <f t="shared" si="8"/>
        <v>6.2</v>
      </c>
      <c r="G16" s="8">
        <v>1</v>
      </c>
      <c r="H16" s="8">
        <v>5.2</v>
      </c>
      <c r="I16" s="8">
        <f t="shared" si="9"/>
        <v>17</v>
      </c>
      <c r="J16" s="8">
        <v>11.47</v>
      </c>
      <c r="K16" s="8">
        <v>1.77</v>
      </c>
      <c r="L16" s="8">
        <v>9.6999999999999993</v>
      </c>
      <c r="M16" s="8">
        <v>5.53</v>
      </c>
      <c r="N16" s="8">
        <v>0.33</v>
      </c>
      <c r="O16" s="8">
        <v>5.2</v>
      </c>
      <c r="P16" s="8">
        <v>5.17</v>
      </c>
      <c r="Q16" s="11">
        <v>2.38</v>
      </c>
      <c r="R16" s="11">
        <v>2.79</v>
      </c>
    </row>
    <row r="17" spans="1:18" ht="21" customHeight="1">
      <c r="A17" s="5" t="s">
        <v>29</v>
      </c>
      <c r="B17" s="9">
        <f>SUM(B18:B21)</f>
        <v>182.35999999999999</v>
      </c>
      <c r="C17" s="9">
        <f t="shared" ref="C17:R17" si="12">SUM(C18:C21)</f>
        <v>89.58</v>
      </c>
      <c r="D17" s="9">
        <f t="shared" si="12"/>
        <v>3.4000000000000004</v>
      </c>
      <c r="E17" s="9">
        <f t="shared" si="12"/>
        <v>86.18</v>
      </c>
      <c r="F17" s="9">
        <f t="shared" si="12"/>
        <v>92.78</v>
      </c>
      <c r="G17" s="9">
        <f t="shared" si="12"/>
        <v>64.179999999999993</v>
      </c>
      <c r="H17" s="9">
        <f t="shared" si="12"/>
        <v>28.6</v>
      </c>
      <c r="I17" s="9">
        <f t="shared" si="12"/>
        <v>126.83</v>
      </c>
      <c r="J17" s="9">
        <f t="shared" si="12"/>
        <v>94.62</v>
      </c>
      <c r="K17" s="9">
        <f t="shared" si="12"/>
        <v>8.44</v>
      </c>
      <c r="L17" s="9">
        <f t="shared" si="12"/>
        <v>86.18</v>
      </c>
      <c r="M17" s="9">
        <f t="shared" si="12"/>
        <v>32.230000000000004</v>
      </c>
      <c r="N17" s="9">
        <f t="shared" si="12"/>
        <v>3.63</v>
      </c>
      <c r="O17" s="9">
        <f t="shared" si="12"/>
        <v>28.6</v>
      </c>
      <c r="P17" s="9">
        <f t="shared" si="12"/>
        <v>26.14</v>
      </c>
      <c r="Q17" s="9">
        <f t="shared" si="12"/>
        <v>15.74</v>
      </c>
      <c r="R17" s="9">
        <f t="shared" si="12"/>
        <v>10.399999999999999</v>
      </c>
    </row>
    <row r="18" spans="1:18" ht="21" customHeight="1">
      <c r="A18" s="6" t="s">
        <v>18</v>
      </c>
      <c r="B18" s="8">
        <v>42.28</v>
      </c>
      <c r="C18" s="8">
        <v>17.5</v>
      </c>
      <c r="D18" s="8">
        <v>1</v>
      </c>
      <c r="E18" s="8">
        <v>16.5</v>
      </c>
      <c r="F18" s="8">
        <v>24.78</v>
      </c>
      <c r="G18" s="8">
        <v>19.88</v>
      </c>
      <c r="H18" s="8">
        <v>4.9000000000000004</v>
      </c>
      <c r="I18" s="8">
        <v>23.86</v>
      </c>
      <c r="J18" s="8">
        <v>18.46</v>
      </c>
      <c r="K18" s="8">
        <v>1.96</v>
      </c>
      <c r="L18" s="8">
        <v>16.5</v>
      </c>
      <c r="M18" s="8">
        <v>5.4</v>
      </c>
      <c r="N18" s="8">
        <v>0.5</v>
      </c>
      <c r="O18" s="8">
        <v>4.9000000000000004</v>
      </c>
      <c r="P18" s="8">
        <v>6.56</v>
      </c>
      <c r="Q18" s="8">
        <v>4.2</v>
      </c>
      <c r="R18" s="8">
        <v>2.35</v>
      </c>
    </row>
    <row r="19" spans="1:18" ht="21" customHeight="1">
      <c r="A19" s="6" t="s">
        <v>19</v>
      </c>
      <c r="B19" s="8">
        <v>40.299999999999997</v>
      </c>
      <c r="C19" s="8">
        <v>18.600000000000001</v>
      </c>
      <c r="D19" s="8">
        <v>1</v>
      </c>
      <c r="E19" s="8">
        <v>17.600000000000001</v>
      </c>
      <c r="F19" s="8">
        <v>21.7</v>
      </c>
      <c r="G19" s="8">
        <v>13.7</v>
      </c>
      <c r="H19" s="8">
        <v>8</v>
      </c>
      <c r="I19" s="8">
        <v>27.99</v>
      </c>
      <c r="J19" s="8">
        <v>18.850000000000001</v>
      </c>
      <c r="K19" s="8">
        <v>1.25</v>
      </c>
      <c r="L19" s="8">
        <v>17.600000000000001</v>
      </c>
      <c r="M19" s="8">
        <v>9.15</v>
      </c>
      <c r="N19" s="8">
        <v>1.1499999999999999</v>
      </c>
      <c r="O19" s="8">
        <v>8</v>
      </c>
      <c r="P19" s="8">
        <v>5.07</v>
      </c>
      <c r="Q19" s="8">
        <v>3.17</v>
      </c>
      <c r="R19" s="8">
        <v>1.9</v>
      </c>
    </row>
    <row r="20" spans="1:18" ht="21" customHeight="1">
      <c r="A20" s="6" t="s">
        <v>20</v>
      </c>
      <c r="B20" s="8">
        <v>43.9</v>
      </c>
      <c r="C20" s="8">
        <v>22.2</v>
      </c>
      <c r="D20" s="8">
        <v>0.2</v>
      </c>
      <c r="E20" s="8">
        <v>22</v>
      </c>
      <c r="F20" s="8">
        <v>21.7</v>
      </c>
      <c r="G20" s="8">
        <v>16.399999999999999</v>
      </c>
      <c r="H20" s="8">
        <v>5.3</v>
      </c>
      <c r="I20" s="8">
        <v>29.81</v>
      </c>
      <c r="J20" s="8">
        <v>24.22</v>
      </c>
      <c r="K20" s="8">
        <v>2.2200000000000002</v>
      </c>
      <c r="L20" s="8">
        <v>22</v>
      </c>
      <c r="M20" s="8">
        <v>5.59</v>
      </c>
      <c r="N20" s="8">
        <v>0.28999999999999998</v>
      </c>
      <c r="O20" s="8">
        <v>5.3</v>
      </c>
      <c r="P20" s="8">
        <v>6.65</v>
      </c>
      <c r="Q20" s="8">
        <v>3.89</v>
      </c>
      <c r="R20" s="8">
        <v>2.77</v>
      </c>
    </row>
    <row r="21" spans="1:18" ht="21" customHeight="1">
      <c r="A21" s="6" t="s">
        <v>21</v>
      </c>
      <c r="B21" s="8">
        <v>55.88</v>
      </c>
      <c r="C21" s="8">
        <v>31.28</v>
      </c>
      <c r="D21" s="8">
        <v>1.2</v>
      </c>
      <c r="E21" s="8">
        <v>30.08</v>
      </c>
      <c r="F21" s="8">
        <v>24.6</v>
      </c>
      <c r="G21" s="8">
        <v>14.2</v>
      </c>
      <c r="H21" s="8">
        <v>10.4</v>
      </c>
      <c r="I21" s="8">
        <v>45.17</v>
      </c>
      <c r="J21" s="8">
        <v>33.090000000000003</v>
      </c>
      <c r="K21" s="8">
        <v>3.01</v>
      </c>
      <c r="L21" s="8">
        <v>30.08</v>
      </c>
      <c r="M21" s="8">
        <v>12.09</v>
      </c>
      <c r="N21" s="8">
        <v>1.69</v>
      </c>
      <c r="O21" s="8">
        <v>10.4</v>
      </c>
      <c r="P21" s="8">
        <v>7.86</v>
      </c>
      <c r="Q21" s="8">
        <v>4.4800000000000004</v>
      </c>
      <c r="R21" s="8">
        <v>3.38</v>
      </c>
    </row>
  </sheetData>
  <mergeCells count="19">
    <mergeCell ref="A2:R2"/>
    <mergeCell ref="Q3:R3"/>
    <mergeCell ref="I4:I6"/>
    <mergeCell ref="J4:O4"/>
    <mergeCell ref="J5:J6"/>
    <mergeCell ref="K5:L5"/>
    <mergeCell ref="M5:M6"/>
    <mergeCell ref="N5:O5"/>
    <mergeCell ref="A4:A6"/>
    <mergeCell ref="Q5:Q6"/>
    <mergeCell ref="R5:R6"/>
    <mergeCell ref="P4:R4"/>
    <mergeCell ref="P5:P6"/>
    <mergeCell ref="C5:C6"/>
    <mergeCell ref="D5:E5"/>
    <mergeCell ref="F5:F6"/>
    <mergeCell ref="G5:H5"/>
    <mergeCell ref="B4:B6"/>
    <mergeCell ref="C4:H4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2021-09-16T08:07:26Z</dcterms:modified>
</cp:coreProperties>
</file>