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480" yWindow="120" windowWidth="8505" windowHeight="4530" tabRatio="891" firstSheet="13" activeTab="13"/>
  </bookViews>
  <sheets>
    <sheet name="2017年全县一般公共预算收入 " sheetId="35" r:id="rId1"/>
    <sheet name="2017年全县一般公共预算支出" sheetId="2" r:id="rId2"/>
    <sheet name="2017年政府性基金收支 " sheetId="42" r:id="rId3"/>
    <sheet name="2017年国有资本经营收支预算" sheetId="24" r:id="rId4"/>
    <sheet name="2017年社保基金收支预算执行情况" sheetId="38" r:id="rId5"/>
    <sheet name="2017年本级一般公共预算收入 " sheetId="33" r:id="rId6"/>
    <sheet name="2017年本级一般公共预算支出 " sheetId="34" r:id="rId7"/>
    <sheet name="2018年全县一般公共收入预算" sheetId="1" r:id="rId8"/>
    <sheet name="2018年全县一般公共支出预算" sheetId="7" r:id="rId9"/>
    <sheet name="2018年政府性基金收支预算 " sheetId="39" r:id="rId10"/>
    <sheet name="2018年国有资本经营收支预算 " sheetId="40" r:id="rId11"/>
    <sheet name="2018年社保基金收支预算" sheetId="22" r:id="rId12"/>
    <sheet name="2018年县本级一般公共收入预算  " sheetId="43" r:id="rId13"/>
    <sheet name="2018年县本级一般公共支出预算 " sheetId="37" r:id="rId14"/>
    <sheet name="2018年县本级一般公共预算基本支出经济分类明细表" sheetId="45" r:id="rId15"/>
    <sheet name="2018年县级财政拨款三公经费预算表" sheetId="46" r:id="rId16"/>
    <sheet name="如东县政府债务余额情况表" sheetId="47" r:id="rId17"/>
    <sheet name="如东县政府债券发行情况表" sheetId="48" r:id="rId18"/>
  </sheets>
  <calcPr calcId="124519"/>
</workbook>
</file>

<file path=xl/calcChain.xml><?xml version="1.0" encoding="utf-8"?>
<calcChain xmlns="http://schemas.openxmlformats.org/spreadsheetml/2006/main">
  <c r="E11" i="24"/>
  <c r="E5" i="39"/>
  <c r="E8" i="43"/>
  <c r="E10"/>
  <c r="E11"/>
  <c r="C20"/>
  <c r="B20" i="1"/>
  <c r="E20"/>
  <c r="D20"/>
  <c r="C24" i="37"/>
  <c r="E24"/>
  <c r="C6"/>
  <c r="E6"/>
  <c r="C24" i="7"/>
  <c r="E24"/>
  <c r="C6"/>
  <c r="D6" i="34"/>
  <c r="F6"/>
  <c r="D24"/>
  <c r="F24"/>
  <c r="G24"/>
  <c r="D6" i="2"/>
  <c r="E6"/>
  <c r="D24"/>
  <c r="D13" i="38"/>
  <c r="C13" i="22"/>
  <c r="E13" i="40"/>
  <c r="C20" i="1"/>
  <c r="C5"/>
  <c r="G12" i="42"/>
  <c r="E7"/>
  <c r="E8"/>
  <c r="E9"/>
  <c r="E10"/>
  <c r="E12"/>
  <c r="E6"/>
  <c r="G13" i="24"/>
  <c r="F13"/>
  <c r="E13"/>
  <c r="B13" i="42"/>
  <c r="B5"/>
  <c r="E5"/>
  <c r="F19" i="33"/>
  <c r="G17"/>
  <c r="G15"/>
  <c r="G13"/>
  <c r="F7"/>
  <c r="B20"/>
  <c r="C20" i="35"/>
  <c r="B20"/>
  <c r="E23" i="34"/>
  <c r="F20"/>
  <c r="G20"/>
  <c r="F16"/>
  <c r="G16"/>
  <c r="F15"/>
  <c r="G15"/>
  <c r="F12"/>
  <c r="G12"/>
  <c r="F11"/>
  <c r="G11"/>
  <c r="F8"/>
  <c r="G8"/>
  <c r="F7"/>
  <c r="G7"/>
  <c r="D13" i="40"/>
  <c r="D6"/>
  <c r="E6"/>
  <c r="E6" i="24"/>
  <c r="D11"/>
  <c r="C11"/>
  <c r="G6"/>
  <c r="F6"/>
  <c r="D5"/>
  <c r="G5"/>
  <c r="C5"/>
  <c r="B5"/>
  <c r="D20" i="33"/>
  <c r="B6" i="43"/>
  <c r="C6"/>
  <c r="D6"/>
  <c r="D7"/>
  <c r="E7"/>
  <c r="D8"/>
  <c r="D9"/>
  <c r="D10"/>
  <c r="D11"/>
  <c r="D12"/>
  <c r="E12"/>
  <c r="D13"/>
  <c r="E13"/>
  <c r="D14"/>
  <c r="D15"/>
  <c r="E15"/>
  <c r="D16"/>
  <c r="E16"/>
  <c r="D17"/>
  <c r="E17"/>
  <c r="D18"/>
  <c r="E18"/>
  <c r="D19"/>
  <c r="E19"/>
  <c r="B20"/>
  <c r="D21"/>
  <c r="E21"/>
  <c r="D22"/>
  <c r="E22"/>
  <c r="D23"/>
  <c r="E23"/>
  <c r="C5" i="42"/>
  <c r="D5"/>
  <c r="F6"/>
  <c r="G6"/>
  <c r="F7"/>
  <c r="G7"/>
  <c r="F8"/>
  <c r="G8"/>
  <c r="F9"/>
  <c r="G9"/>
  <c r="F10"/>
  <c r="G10"/>
  <c r="F11"/>
  <c r="F12"/>
  <c r="C13"/>
  <c r="D13"/>
  <c r="F13"/>
  <c r="E14"/>
  <c r="F14"/>
  <c r="G14"/>
  <c r="F15"/>
  <c r="G15"/>
  <c r="E16"/>
  <c r="F16"/>
  <c r="G16"/>
  <c r="E17"/>
  <c r="F17"/>
  <c r="E18"/>
  <c r="F18"/>
  <c r="G18"/>
  <c r="E19"/>
  <c r="F19"/>
  <c r="G19"/>
  <c r="B5" i="34"/>
  <c r="C10" i="39"/>
  <c r="C5"/>
  <c r="B6" i="1"/>
  <c r="D6"/>
  <c r="C6"/>
  <c r="E20" i="38"/>
  <c r="E19"/>
  <c r="E18"/>
  <c r="E17"/>
  <c r="E16"/>
  <c r="E15"/>
  <c r="E14"/>
  <c r="B13"/>
  <c r="E12"/>
  <c r="E11"/>
  <c r="E10"/>
  <c r="E9"/>
  <c r="E8"/>
  <c r="E7"/>
  <c r="E6"/>
  <c r="D5"/>
  <c r="B5"/>
  <c r="B6" i="33"/>
  <c r="C11" i="40"/>
  <c r="B11"/>
  <c r="C5"/>
  <c r="B5"/>
  <c r="D5"/>
  <c r="E5"/>
  <c r="D14" i="39"/>
  <c r="E14"/>
  <c r="D13"/>
  <c r="E13"/>
  <c r="D12"/>
  <c r="D11"/>
  <c r="E11"/>
  <c r="B10"/>
  <c r="D10"/>
  <c r="E10"/>
  <c r="D9"/>
  <c r="E9"/>
  <c r="D8"/>
  <c r="E8"/>
  <c r="D7"/>
  <c r="E7"/>
  <c r="D6"/>
  <c r="E6"/>
  <c r="B5"/>
  <c r="G20" i="38"/>
  <c r="G19"/>
  <c r="G18"/>
  <c r="G17"/>
  <c r="G16"/>
  <c r="G15"/>
  <c r="G14"/>
  <c r="C13"/>
  <c r="G12"/>
  <c r="G11"/>
  <c r="G10"/>
  <c r="G9"/>
  <c r="G8"/>
  <c r="G7"/>
  <c r="G6"/>
  <c r="C5"/>
  <c r="F20"/>
  <c r="F19"/>
  <c r="F18"/>
  <c r="F17"/>
  <c r="F16"/>
  <c r="F15"/>
  <c r="F14"/>
  <c r="F12"/>
  <c r="F11"/>
  <c r="F10"/>
  <c r="F9"/>
  <c r="F8"/>
  <c r="F7"/>
  <c r="F6"/>
  <c r="B5" i="37"/>
  <c r="D7"/>
  <c r="E7"/>
  <c r="D8"/>
  <c r="E8"/>
  <c r="D9"/>
  <c r="E9"/>
  <c r="D10"/>
  <c r="E10"/>
  <c r="D11"/>
  <c r="E11"/>
  <c r="D12"/>
  <c r="E12"/>
  <c r="D13"/>
  <c r="E13"/>
  <c r="D14"/>
  <c r="E14"/>
  <c r="D15"/>
  <c r="E15"/>
  <c r="D16"/>
  <c r="E16"/>
  <c r="D17"/>
  <c r="E17"/>
  <c r="D18"/>
  <c r="E18"/>
  <c r="D19"/>
  <c r="E19"/>
  <c r="D20"/>
  <c r="E20"/>
  <c r="D21"/>
  <c r="E21"/>
  <c r="D22"/>
  <c r="E22"/>
  <c r="D23"/>
  <c r="E23"/>
  <c r="D24"/>
  <c r="D25"/>
  <c r="D25" i="7"/>
  <c r="E23" i="1"/>
  <c r="D23"/>
  <c r="E22"/>
  <c r="D22"/>
  <c r="E21"/>
  <c r="D21"/>
  <c r="E19"/>
  <c r="D19"/>
  <c r="E18"/>
  <c r="D18"/>
  <c r="E17"/>
  <c r="D17"/>
  <c r="E16"/>
  <c r="D16"/>
  <c r="E15"/>
  <c r="D15"/>
  <c r="E14"/>
  <c r="D14"/>
  <c r="E13"/>
  <c r="D13"/>
  <c r="E12"/>
  <c r="D12"/>
  <c r="E11"/>
  <c r="D11"/>
  <c r="E10"/>
  <c r="D10"/>
  <c r="E9"/>
  <c r="D9"/>
  <c r="E8"/>
  <c r="D8"/>
  <c r="E7"/>
  <c r="D7"/>
  <c r="B6" i="35"/>
  <c r="B5"/>
  <c r="C6"/>
  <c r="G6"/>
  <c r="D6"/>
  <c r="E6"/>
  <c r="D20"/>
  <c r="E7"/>
  <c r="F7"/>
  <c r="G7"/>
  <c r="E8"/>
  <c r="F8"/>
  <c r="G8"/>
  <c r="F9"/>
  <c r="G9"/>
  <c r="E10"/>
  <c r="F10"/>
  <c r="G10"/>
  <c r="E11"/>
  <c r="F11"/>
  <c r="G11"/>
  <c r="E12"/>
  <c r="F12"/>
  <c r="G12"/>
  <c r="E13"/>
  <c r="F13"/>
  <c r="G13"/>
  <c r="E14"/>
  <c r="F14"/>
  <c r="G14"/>
  <c r="E15"/>
  <c r="F15"/>
  <c r="G15"/>
  <c r="E16"/>
  <c r="F16"/>
  <c r="G16"/>
  <c r="E17"/>
  <c r="F17"/>
  <c r="G17"/>
  <c r="E18"/>
  <c r="F18"/>
  <c r="G18"/>
  <c r="E19"/>
  <c r="F19"/>
  <c r="G19"/>
  <c r="E21"/>
  <c r="F21"/>
  <c r="G21"/>
  <c r="E22"/>
  <c r="F22"/>
  <c r="G22"/>
  <c r="E23"/>
  <c r="F23"/>
  <c r="G23"/>
  <c r="D6" i="33"/>
  <c r="D5"/>
  <c r="E5"/>
  <c r="G19"/>
  <c r="E19"/>
  <c r="C5" i="34"/>
  <c r="F9"/>
  <c r="G9"/>
  <c r="F10"/>
  <c r="G10"/>
  <c r="F13"/>
  <c r="G13"/>
  <c r="F14"/>
  <c r="G14"/>
  <c r="F17"/>
  <c r="G17"/>
  <c r="F18"/>
  <c r="G18"/>
  <c r="F19"/>
  <c r="G19"/>
  <c r="F21"/>
  <c r="G21"/>
  <c r="F22"/>
  <c r="G22"/>
  <c r="F23"/>
  <c r="G23"/>
  <c r="E7"/>
  <c r="E9"/>
  <c r="E10"/>
  <c r="E13"/>
  <c r="E14"/>
  <c r="E15"/>
  <c r="E17"/>
  <c r="E18"/>
  <c r="E19"/>
  <c r="E21"/>
  <c r="E22"/>
  <c r="E7" i="33"/>
  <c r="G7"/>
  <c r="F8"/>
  <c r="F10"/>
  <c r="F11"/>
  <c r="E12"/>
  <c r="F12"/>
  <c r="G12"/>
  <c r="E13"/>
  <c r="F13"/>
  <c r="E14"/>
  <c r="F14"/>
  <c r="G14"/>
  <c r="E15"/>
  <c r="F15"/>
  <c r="E16"/>
  <c r="F16"/>
  <c r="G16"/>
  <c r="E17"/>
  <c r="F17"/>
  <c r="E18"/>
  <c r="F18"/>
  <c r="G18"/>
  <c r="E21"/>
  <c r="F21"/>
  <c r="G21"/>
  <c r="E22"/>
  <c r="F22"/>
  <c r="G22"/>
  <c r="E23"/>
  <c r="F23"/>
  <c r="G23"/>
  <c r="E15" i="22"/>
  <c r="C5" i="7"/>
  <c r="B5"/>
  <c r="E5"/>
  <c r="D15" i="22"/>
  <c r="D16"/>
  <c r="D17"/>
  <c r="D18"/>
  <c r="D19"/>
  <c r="D20"/>
  <c r="E14"/>
  <c r="E16"/>
  <c r="E17"/>
  <c r="E18"/>
  <c r="E19"/>
  <c r="E20"/>
  <c r="B13"/>
  <c r="C5"/>
  <c r="B5"/>
  <c r="E7"/>
  <c r="E8"/>
  <c r="E9"/>
  <c r="E10"/>
  <c r="E11"/>
  <c r="E12"/>
  <c r="D7"/>
  <c r="D8"/>
  <c r="D9"/>
  <c r="D10"/>
  <c r="D11"/>
  <c r="D12"/>
  <c r="D14"/>
  <c r="E6"/>
  <c r="D6"/>
  <c r="F23" i="2"/>
  <c r="G23"/>
  <c r="D24" i="7"/>
  <c r="E22"/>
  <c r="C5" i="2"/>
  <c r="E23"/>
  <c r="E22"/>
  <c r="F22"/>
  <c r="G22"/>
  <c r="E18"/>
  <c r="F18"/>
  <c r="G18"/>
  <c r="E19"/>
  <c r="F19"/>
  <c r="G19"/>
  <c r="D22" i="7"/>
  <c r="D20"/>
  <c r="E20"/>
  <c r="D19"/>
  <c r="E19"/>
  <c r="F21" i="2"/>
  <c r="G21"/>
  <c r="F20"/>
  <c r="G20"/>
  <c r="E21"/>
  <c r="E20"/>
  <c r="E17"/>
  <c r="F17"/>
  <c r="G17"/>
  <c r="E23" i="7"/>
  <c r="D23"/>
  <c r="E21"/>
  <c r="D21"/>
  <c r="E18"/>
  <c r="D18"/>
  <c r="E17"/>
  <c r="D17"/>
  <c r="E16"/>
  <c r="D16"/>
  <c r="E15"/>
  <c r="D15"/>
  <c r="E14"/>
  <c r="D14"/>
  <c r="E13"/>
  <c r="D13"/>
  <c r="E12"/>
  <c r="D12"/>
  <c r="E11"/>
  <c r="D11"/>
  <c r="E10"/>
  <c r="D10"/>
  <c r="E9"/>
  <c r="D9"/>
  <c r="E8"/>
  <c r="D8"/>
  <c r="E7"/>
  <c r="D7"/>
  <c r="E6"/>
  <c r="D6"/>
  <c r="F24" i="2"/>
  <c r="G24"/>
  <c r="E24"/>
  <c r="F16"/>
  <c r="G16"/>
  <c r="E16"/>
  <c r="F15"/>
  <c r="G15"/>
  <c r="E15"/>
  <c r="F14"/>
  <c r="G14"/>
  <c r="E14"/>
  <c r="F13"/>
  <c r="G13"/>
  <c r="E13"/>
  <c r="F12"/>
  <c r="G12"/>
  <c r="E12"/>
  <c r="F11"/>
  <c r="G11"/>
  <c r="E11"/>
  <c r="F10"/>
  <c r="G10"/>
  <c r="E10"/>
  <c r="F9"/>
  <c r="G9"/>
  <c r="E9"/>
  <c r="F8"/>
  <c r="G8"/>
  <c r="E8"/>
  <c r="F7"/>
  <c r="G7"/>
  <c r="E7"/>
  <c r="B5"/>
  <c r="E16" i="34"/>
  <c r="E20"/>
  <c r="E11"/>
  <c r="E8"/>
  <c r="E12"/>
  <c r="E5" i="24"/>
  <c r="G11"/>
  <c r="G20" i="35"/>
  <c r="G20" i="33"/>
  <c r="F5" i="24"/>
  <c r="F5" i="42"/>
  <c r="G5"/>
  <c r="G13"/>
  <c r="E13"/>
  <c r="D5" i="35"/>
  <c r="C6" i="33"/>
  <c r="C5"/>
  <c r="B5"/>
  <c r="F20"/>
  <c r="E20"/>
  <c r="F20" i="35"/>
  <c r="E20"/>
  <c r="E5"/>
  <c r="C5"/>
  <c r="F6"/>
  <c r="G5"/>
  <c r="F5"/>
  <c r="B5" i="43"/>
  <c r="E6" i="33"/>
  <c r="E6" i="34"/>
  <c r="E24"/>
  <c r="E13" i="38"/>
  <c r="F13"/>
  <c r="F5"/>
  <c r="G13"/>
  <c r="G5"/>
  <c r="E5"/>
  <c r="E20" i="43"/>
  <c r="D20"/>
  <c r="E13" i="22"/>
  <c r="D5"/>
  <c r="D13"/>
  <c r="E5"/>
  <c r="D11" i="40"/>
  <c r="E11"/>
  <c r="D5" i="39"/>
  <c r="E6" i="43"/>
  <c r="C5"/>
  <c r="D5"/>
  <c r="B5" i="1"/>
  <c r="D5"/>
  <c r="G6" i="34"/>
  <c r="D5"/>
  <c r="E5"/>
  <c r="E5" i="43"/>
  <c r="F11" i="24"/>
  <c r="E5" i="1"/>
  <c r="D5" i="37"/>
  <c r="D6"/>
  <c r="C5"/>
  <c r="E5"/>
  <c r="D5" i="7"/>
  <c r="E6" i="1"/>
  <c r="F5" i="34"/>
  <c r="G5"/>
  <c r="G5" i="33"/>
  <c r="F5"/>
  <c r="F6"/>
  <c r="G6"/>
  <c r="D5" i="2"/>
  <c r="E5"/>
  <c r="F6"/>
  <c r="F5"/>
  <c r="G5"/>
  <c r="G6"/>
</calcChain>
</file>

<file path=xl/sharedStrings.xml><?xml version="1.0" encoding="utf-8"?>
<sst xmlns="http://schemas.openxmlformats.org/spreadsheetml/2006/main" count="502" uniqueCount="272">
  <si>
    <t>单位：万元</t>
    <phoneticPr fontId="1" type="noConversion"/>
  </si>
  <si>
    <t>收入合计</t>
    <phoneticPr fontId="1" type="noConversion"/>
  </si>
  <si>
    <t>其他国有资本经营预算收入</t>
    <phoneticPr fontId="1" type="noConversion"/>
  </si>
  <si>
    <t>社会保障和就业支出</t>
    <phoneticPr fontId="1" type="noConversion"/>
  </si>
  <si>
    <t>机关事业养老保险基金</t>
    <phoneticPr fontId="1" type="noConversion"/>
  </si>
  <si>
    <t>城乡居民基本养老保险基金</t>
    <phoneticPr fontId="1" type="noConversion"/>
  </si>
  <si>
    <t>城镇职工基本医疗保险基金</t>
    <phoneticPr fontId="1" type="noConversion"/>
  </si>
  <si>
    <t>其他政府性基金</t>
    <phoneticPr fontId="1" type="noConversion"/>
  </si>
  <si>
    <t>　　　城镇土地使用税</t>
    <phoneticPr fontId="1" type="noConversion"/>
  </si>
  <si>
    <t xml:space="preserve">   一般公共服务支出</t>
    <phoneticPr fontId="1" type="noConversion"/>
  </si>
  <si>
    <t xml:space="preserve">   公共安全支出</t>
    <phoneticPr fontId="1" type="noConversion"/>
  </si>
  <si>
    <t xml:space="preserve">   社会保障与就业支出</t>
    <phoneticPr fontId="1" type="noConversion"/>
  </si>
  <si>
    <t>　　节能环保支出</t>
    <phoneticPr fontId="1" type="noConversion"/>
  </si>
  <si>
    <t xml:space="preserve">   城乡社区支出</t>
    <phoneticPr fontId="1" type="noConversion"/>
  </si>
  <si>
    <t>　　　　　其中：改征增值税</t>
    <phoneticPr fontId="1" type="noConversion"/>
  </si>
  <si>
    <t>　　　城市维护建设税</t>
    <phoneticPr fontId="1" type="noConversion"/>
  </si>
  <si>
    <t>　　　房产税</t>
    <phoneticPr fontId="1" type="noConversion"/>
  </si>
  <si>
    <t>　　　土地增值税</t>
    <phoneticPr fontId="1" type="noConversion"/>
  </si>
  <si>
    <t xml:space="preserve">     契税</t>
    <phoneticPr fontId="1" type="noConversion"/>
  </si>
  <si>
    <t>　　　其他地方各税</t>
    <phoneticPr fontId="1" type="noConversion"/>
  </si>
  <si>
    <t xml:space="preserve">     行政事业性收费收入</t>
    <phoneticPr fontId="1" type="noConversion"/>
  </si>
  <si>
    <t xml:space="preserve">     罚没及其他收入</t>
    <phoneticPr fontId="1" type="noConversion"/>
  </si>
  <si>
    <t xml:space="preserve">   科学技术支出</t>
    <phoneticPr fontId="1" type="noConversion"/>
  </si>
  <si>
    <t xml:space="preserve">   医疗卫生与计划生育支出</t>
    <phoneticPr fontId="1" type="noConversion"/>
  </si>
  <si>
    <t xml:space="preserve">   农林水支出</t>
    <phoneticPr fontId="1" type="noConversion"/>
  </si>
  <si>
    <t xml:space="preserve">   资源勘探信息等支出</t>
    <phoneticPr fontId="1" type="noConversion"/>
  </si>
  <si>
    <t>　商业服务业等支出</t>
    <phoneticPr fontId="1" type="noConversion"/>
  </si>
  <si>
    <t>　金融支出</t>
    <phoneticPr fontId="1" type="noConversion"/>
  </si>
  <si>
    <t>　国土海洋气象等支出</t>
    <phoneticPr fontId="1" type="noConversion"/>
  </si>
  <si>
    <t>　国债还本付息支出</t>
    <phoneticPr fontId="1" type="noConversion"/>
  </si>
  <si>
    <t>　预备费</t>
    <phoneticPr fontId="1" type="noConversion"/>
  </si>
  <si>
    <t>股利、股息收入</t>
    <phoneticPr fontId="1" type="noConversion"/>
  </si>
  <si>
    <t>农业土地开发基金</t>
    <phoneticPr fontId="1" type="noConversion"/>
  </si>
  <si>
    <t xml:space="preserve">     增值税</t>
    <phoneticPr fontId="1" type="noConversion"/>
  </si>
  <si>
    <t xml:space="preserve">     营业税</t>
    <phoneticPr fontId="1" type="noConversion"/>
  </si>
  <si>
    <t xml:space="preserve">     企业所得税(40%）</t>
    <phoneticPr fontId="1" type="noConversion"/>
  </si>
  <si>
    <t xml:space="preserve">       其中：新办及三资企业所得税（40%）</t>
    <phoneticPr fontId="1" type="noConversion"/>
  </si>
  <si>
    <t xml:space="preserve">     个人所得税(40%）</t>
    <phoneticPr fontId="1" type="noConversion"/>
  </si>
  <si>
    <t xml:space="preserve">     耕地占用税</t>
    <phoneticPr fontId="1" type="noConversion"/>
  </si>
  <si>
    <t>　　　专项收入</t>
    <phoneticPr fontId="1" type="noConversion"/>
  </si>
  <si>
    <t>国有资本经营预算支出</t>
    <phoneticPr fontId="1" type="noConversion"/>
  </si>
  <si>
    <t>转移性支出</t>
    <phoneticPr fontId="1" type="noConversion"/>
  </si>
  <si>
    <t>居民基本医疗保险基金</t>
    <phoneticPr fontId="1" type="noConversion"/>
  </si>
  <si>
    <t>如东县2017年一般公共预算收入完成情况表</t>
    <phoneticPr fontId="1" type="noConversion"/>
  </si>
  <si>
    <t>如东县2017年一般公共预算支出执行情况表</t>
    <phoneticPr fontId="1" type="noConversion"/>
  </si>
  <si>
    <t>2018年预算数</t>
    <phoneticPr fontId="1" type="noConversion"/>
  </si>
  <si>
    <t>如东县2017年政府性基金收支预算执行情况表</t>
    <phoneticPr fontId="1" type="noConversion"/>
  </si>
  <si>
    <t xml:space="preserve">      项        目</t>
    <phoneticPr fontId="1" type="noConversion"/>
  </si>
  <si>
    <t>2016年决算数</t>
    <phoneticPr fontId="1" type="noConversion"/>
  </si>
  <si>
    <t>2017年比2016年</t>
    <phoneticPr fontId="1" type="noConversion"/>
  </si>
  <si>
    <t>增减额</t>
    <phoneticPr fontId="1" type="noConversion"/>
  </si>
  <si>
    <t>2017年预算数</t>
    <phoneticPr fontId="1" type="noConversion"/>
  </si>
  <si>
    <t>占预算数%</t>
    <phoneticPr fontId="1" type="noConversion"/>
  </si>
  <si>
    <t>附表五</t>
    <phoneticPr fontId="1" type="noConversion"/>
  </si>
  <si>
    <t>如东县本级2017年一般公共预算收入完成情况表</t>
    <phoneticPr fontId="1" type="noConversion"/>
  </si>
  <si>
    <t>2017年调整预算数</t>
    <phoneticPr fontId="1" type="noConversion"/>
  </si>
  <si>
    <t>附表八</t>
    <phoneticPr fontId="1" type="noConversion"/>
  </si>
  <si>
    <t>如东县2018年一般公共支出预算表</t>
    <phoneticPr fontId="1" type="noConversion"/>
  </si>
  <si>
    <t>附表九</t>
    <phoneticPr fontId="1" type="noConversion"/>
  </si>
  <si>
    <t>如东县2018年国有资本经营收支预算表</t>
    <phoneticPr fontId="1" type="noConversion"/>
  </si>
  <si>
    <t>如东县2018年社会保险基金收支预算表</t>
    <phoneticPr fontId="1" type="noConversion"/>
  </si>
  <si>
    <t>如东县本级2018年一般公共收入预算表</t>
    <phoneticPr fontId="1" type="noConversion"/>
  </si>
  <si>
    <t>附表十三</t>
    <phoneticPr fontId="1" type="noConversion"/>
  </si>
  <si>
    <t>单位：亿元</t>
  </si>
  <si>
    <t>项目</t>
  </si>
  <si>
    <t>一、政府债务限额</t>
  </si>
  <si>
    <t>政府债务限额合计</t>
  </si>
  <si>
    <t>（一）一般债务限额</t>
  </si>
  <si>
    <t>（二）专项债务限额</t>
  </si>
  <si>
    <t>二、政府债务余额</t>
  </si>
  <si>
    <t>政府债务余额合计</t>
  </si>
  <si>
    <t>（一）一般债务余额</t>
  </si>
  <si>
    <t xml:space="preserve">   （二）专项债务余额</t>
  </si>
  <si>
    <t>如东县政府债务余额情况表</t>
    <phoneticPr fontId="1" type="noConversion"/>
  </si>
  <si>
    <t>2017年发生额</t>
  </si>
  <si>
    <t>债券发行合计</t>
  </si>
  <si>
    <t>一、一般债券</t>
  </si>
  <si>
    <t>一般债券发行合计</t>
  </si>
  <si>
    <t>（一）新增一般债券</t>
  </si>
  <si>
    <t>（二）置换一般债券</t>
  </si>
  <si>
    <t>二、专项债券</t>
  </si>
  <si>
    <t>专项债券发行合计</t>
  </si>
  <si>
    <t>（一）新增专项债券</t>
  </si>
  <si>
    <t>（二）置换专项债券</t>
  </si>
  <si>
    <t>附表十八</t>
    <phoneticPr fontId="1" type="noConversion"/>
  </si>
  <si>
    <t>金额单位:万元</t>
  </si>
  <si>
    <t>2018年预算数</t>
  </si>
  <si>
    <t>金额单位：万元</t>
  </si>
  <si>
    <t>支出科目</t>
  </si>
  <si>
    <t>金额</t>
  </si>
  <si>
    <t>县级支出合计</t>
  </si>
  <si>
    <t>附表十六</t>
    <phoneticPr fontId="59" type="noConversion"/>
  </si>
  <si>
    <t>支 出 项 目</t>
  </si>
  <si>
    <t>2017年预算数</t>
  </si>
  <si>
    <t>增长率</t>
  </si>
  <si>
    <t>一、“三公”经费支出合计</t>
  </si>
  <si>
    <t xml:space="preserve">       1.因公出国（境）费</t>
  </si>
  <si>
    <t xml:space="preserve">       2.公务用车购置及运行维护费</t>
  </si>
  <si>
    <t xml:space="preserve">       3.公务接待费</t>
  </si>
  <si>
    <t>二、会议费</t>
  </si>
  <si>
    <t>三、培训费</t>
  </si>
  <si>
    <t>2017年完成数</t>
    <phoneticPr fontId="1" type="noConversion"/>
  </si>
  <si>
    <t>增减%</t>
    <phoneticPr fontId="1" type="noConversion"/>
  </si>
  <si>
    <t>2017年预算数</t>
    <phoneticPr fontId="1" type="noConversion"/>
  </si>
  <si>
    <t>2016年决算数</t>
    <phoneticPr fontId="1" type="noConversion"/>
  </si>
  <si>
    <t>2017年完成数</t>
    <phoneticPr fontId="1" type="noConversion"/>
  </si>
  <si>
    <t>占预算数%</t>
    <phoneticPr fontId="1" type="noConversion"/>
  </si>
  <si>
    <t>2017年比2016年</t>
    <phoneticPr fontId="1" type="noConversion"/>
  </si>
  <si>
    <t>增减额</t>
    <phoneticPr fontId="1" type="noConversion"/>
  </si>
  <si>
    <t>增减%</t>
    <phoneticPr fontId="1" type="noConversion"/>
  </si>
  <si>
    <t>附表一</t>
    <phoneticPr fontId="1" type="noConversion"/>
  </si>
  <si>
    <t>单位：万元</t>
    <phoneticPr fontId="1" type="noConversion"/>
  </si>
  <si>
    <t xml:space="preserve">      项        目</t>
    <phoneticPr fontId="1" type="noConversion"/>
  </si>
  <si>
    <t>收入合计</t>
    <phoneticPr fontId="1" type="noConversion"/>
  </si>
  <si>
    <t xml:space="preserve"> 1、税收收入</t>
    <phoneticPr fontId="1" type="noConversion"/>
  </si>
  <si>
    <t xml:space="preserve">     增值税</t>
    <phoneticPr fontId="1" type="noConversion"/>
  </si>
  <si>
    <t>　　　　　其中：改征增值税</t>
    <phoneticPr fontId="1" type="noConversion"/>
  </si>
  <si>
    <t xml:space="preserve">     营业税</t>
    <phoneticPr fontId="1" type="noConversion"/>
  </si>
  <si>
    <t xml:space="preserve">     企业所得税(40%）</t>
    <phoneticPr fontId="1" type="noConversion"/>
  </si>
  <si>
    <t xml:space="preserve">       其中：新办及三资企业所得税（40%）</t>
    <phoneticPr fontId="1" type="noConversion"/>
  </si>
  <si>
    <t xml:space="preserve">     个人所得税(40%）</t>
    <phoneticPr fontId="1" type="noConversion"/>
  </si>
  <si>
    <t>　　　城市维护建设税</t>
    <phoneticPr fontId="1" type="noConversion"/>
  </si>
  <si>
    <t>　　　房产税</t>
    <phoneticPr fontId="1" type="noConversion"/>
  </si>
  <si>
    <t>　　　城镇土地使用税</t>
    <phoneticPr fontId="1" type="noConversion"/>
  </si>
  <si>
    <t>　　　土地增值税</t>
    <phoneticPr fontId="1" type="noConversion"/>
  </si>
  <si>
    <t xml:space="preserve">     耕地占用税</t>
    <phoneticPr fontId="1" type="noConversion"/>
  </si>
  <si>
    <t xml:space="preserve">     契税</t>
    <phoneticPr fontId="1" type="noConversion"/>
  </si>
  <si>
    <t>　　　其他地方各税</t>
    <phoneticPr fontId="1" type="noConversion"/>
  </si>
  <si>
    <t>2、非税收入</t>
    <phoneticPr fontId="1" type="noConversion"/>
  </si>
  <si>
    <t>　　　专项收入</t>
    <phoneticPr fontId="1" type="noConversion"/>
  </si>
  <si>
    <t xml:space="preserve">     行政事业性收费收入</t>
    <phoneticPr fontId="1" type="noConversion"/>
  </si>
  <si>
    <t xml:space="preserve">     罚没及其他收入</t>
    <phoneticPr fontId="1" type="noConversion"/>
  </si>
  <si>
    <t>项       目</t>
    <phoneticPr fontId="1" type="noConversion"/>
  </si>
  <si>
    <t>附表二</t>
    <phoneticPr fontId="1" type="noConversion"/>
  </si>
  <si>
    <t>支出合计</t>
    <phoneticPr fontId="1" type="noConversion"/>
  </si>
  <si>
    <t xml:space="preserve">   一般公共服务支出</t>
    <phoneticPr fontId="1" type="noConversion"/>
  </si>
  <si>
    <t xml:space="preserve">   公共安全支出</t>
    <phoneticPr fontId="1" type="noConversion"/>
  </si>
  <si>
    <t xml:space="preserve">   教育支出</t>
    <phoneticPr fontId="1" type="noConversion"/>
  </si>
  <si>
    <t xml:space="preserve">   科学技术支出</t>
    <phoneticPr fontId="1" type="noConversion"/>
  </si>
  <si>
    <t xml:space="preserve">   文化体育与传媒支出</t>
    <phoneticPr fontId="1" type="noConversion"/>
  </si>
  <si>
    <t xml:space="preserve">   社会保障与就业支出</t>
    <phoneticPr fontId="1" type="noConversion"/>
  </si>
  <si>
    <t xml:space="preserve">   医疗卫生与计划生育支出</t>
    <phoneticPr fontId="1" type="noConversion"/>
  </si>
  <si>
    <t>　　节能环保支出</t>
    <phoneticPr fontId="1" type="noConversion"/>
  </si>
  <si>
    <t xml:space="preserve">   城乡社区支出</t>
    <phoneticPr fontId="1" type="noConversion"/>
  </si>
  <si>
    <t xml:space="preserve">   农林水支出</t>
    <phoneticPr fontId="1" type="noConversion"/>
  </si>
  <si>
    <t xml:space="preserve">   交通运输支出</t>
    <phoneticPr fontId="1" type="noConversion"/>
  </si>
  <si>
    <t xml:space="preserve">   资源勘探信息等支出</t>
    <phoneticPr fontId="1" type="noConversion"/>
  </si>
  <si>
    <t>　商业服务业等支出</t>
    <phoneticPr fontId="1" type="noConversion"/>
  </si>
  <si>
    <t>　金融支出</t>
    <phoneticPr fontId="1" type="noConversion"/>
  </si>
  <si>
    <t>　国土海洋气象等支出</t>
    <phoneticPr fontId="1" type="noConversion"/>
  </si>
  <si>
    <t>　住房保障支出</t>
    <phoneticPr fontId="1" type="noConversion"/>
  </si>
  <si>
    <t>　粮油物质储备支出</t>
    <phoneticPr fontId="1" type="noConversion"/>
  </si>
  <si>
    <t>　国债还本付息支出</t>
    <phoneticPr fontId="1" type="noConversion"/>
  </si>
  <si>
    <t xml:space="preserve">   其他支出</t>
    <phoneticPr fontId="1" type="noConversion"/>
  </si>
  <si>
    <t>占调整预算数%</t>
    <phoneticPr fontId="1" type="noConversion"/>
  </si>
  <si>
    <t>附表三</t>
    <phoneticPr fontId="1" type="noConversion"/>
  </si>
  <si>
    <t>散装水泥专项资金</t>
    <phoneticPr fontId="1" type="noConversion"/>
  </si>
  <si>
    <t>新型墙体材料专项基金</t>
    <phoneticPr fontId="1" type="noConversion"/>
  </si>
  <si>
    <t>城市公用事业附加</t>
    <phoneticPr fontId="1" type="noConversion"/>
  </si>
  <si>
    <t>国有土地使用权出让</t>
    <phoneticPr fontId="1" type="noConversion"/>
  </si>
  <si>
    <t>港口建设费</t>
    <phoneticPr fontId="1" type="noConversion"/>
  </si>
  <si>
    <t xml:space="preserve">      项     目</t>
    <phoneticPr fontId="1" type="noConversion"/>
  </si>
  <si>
    <t>如东县2017年国有资本经营收支预算执行情况表</t>
    <phoneticPr fontId="1" type="noConversion"/>
  </si>
  <si>
    <t>附表四</t>
    <phoneticPr fontId="1" type="noConversion"/>
  </si>
  <si>
    <t>利润收入</t>
    <phoneticPr fontId="1" type="noConversion"/>
  </si>
  <si>
    <t>产权转移收入</t>
    <phoneticPr fontId="1" type="noConversion"/>
  </si>
  <si>
    <t>清算收入</t>
    <phoneticPr fontId="1" type="noConversion"/>
  </si>
  <si>
    <t xml:space="preserve">         项    目</t>
    <phoneticPr fontId="1" type="noConversion"/>
  </si>
  <si>
    <t>如东县2017年社会保险基金收支预算执行情况表</t>
    <phoneticPr fontId="1" type="noConversion"/>
  </si>
  <si>
    <t>企业职工基本养老保险基金</t>
    <phoneticPr fontId="1" type="noConversion"/>
  </si>
  <si>
    <t>失业保险基金</t>
    <phoneticPr fontId="1" type="noConversion"/>
  </si>
  <si>
    <t>生育保险基金</t>
    <phoneticPr fontId="1" type="noConversion"/>
  </si>
  <si>
    <t xml:space="preserve">               项        目</t>
    <phoneticPr fontId="1" type="noConversion"/>
  </si>
  <si>
    <t>附表六</t>
    <phoneticPr fontId="1" type="noConversion"/>
  </si>
  <si>
    <t xml:space="preserve">  项        目</t>
    <phoneticPr fontId="1" type="noConversion"/>
  </si>
  <si>
    <t>如东县本级2017年一般公共预算支出执行情况表</t>
    <phoneticPr fontId="1" type="noConversion"/>
  </si>
  <si>
    <t>附表七</t>
    <phoneticPr fontId="1" type="noConversion"/>
  </si>
  <si>
    <t xml:space="preserve">   教育支出</t>
    <phoneticPr fontId="1" type="noConversion"/>
  </si>
  <si>
    <t xml:space="preserve">   文化体育与传媒支出</t>
    <phoneticPr fontId="1" type="noConversion"/>
  </si>
  <si>
    <t xml:space="preserve">   交通运输支出</t>
    <phoneticPr fontId="1" type="noConversion"/>
  </si>
  <si>
    <t>　住房保障支出</t>
    <phoneticPr fontId="1" type="noConversion"/>
  </si>
  <si>
    <t>　粮油物质储备支出</t>
    <phoneticPr fontId="1" type="noConversion"/>
  </si>
  <si>
    <t xml:space="preserve">   其他支出</t>
    <phoneticPr fontId="1" type="noConversion"/>
  </si>
  <si>
    <t>如东县2018年一般公共收入预算表</t>
    <phoneticPr fontId="1" type="noConversion"/>
  </si>
  <si>
    <t>2018年比2017年</t>
    <phoneticPr fontId="1" type="noConversion"/>
  </si>
  <si>
    <t>附表十</t>
    <phoneticPr fontId="1" type="noConversion"/>
  </si>
  <si>
    <t>附表十一</t>
    <phoneticPr fontId="1" type="noConversion"/>
  </si>
  <si>
    <t>项目</t>
    <phoneticPr fontId="1" type="noConversion"/>
  </si>
  <si>
    <t>附表十二</t>
    <phoneticPr fontId="1" type="noConversion"/>
  </si>
  <si>
    <t>备注：因县本级税收中改征增值税及企业所得税考虑金融保险业税收入库级次调整，数据变化较大。</t>
    <phoneticPr fontId="1" type="noConversion"/>
  </si>
  <si>
    <t>如东县本级2018年一般公共支出预算表</t>
    <phoneticPr fontId="1" type="noConversion"/>
  </si>
  <si>
    <t>附表十四</t>
    <phoneticPr fontId="1" type="noConversion"/>
  </si>
  <si>
    <t>2017年实现数</t>
    <phoneticPr fontId="1" type="noConversion"/>
  </si>
  <si>
    <r>
      <t>2018</t>
    </r>
    <r>
      <rPr>
        <b/>
        <sz val="14"/>
        <rFont val="黑体"/>
        <family val="3"/>
        <charset val="134"/>
      </rPr>
      <t>年如东县级一般公共预算基本支出表
（按经济科目分类）</t>
    </r>
    <phoneticPr fontId="59" type="noConversion"/>
  </si>
  <si>
    <r>
      <t>七、</t>
    </r>
    <r>
      <rPr>
        <b/>
        <sz val="10"/>
        <color indexed="8"/>
        <rFont val="宋体"/>
        <family val="3"/>
        <charset val="134"/>
      </rPr>
      <t>对企业补助</t>
    </r>
  </si>
  <si>
    <r>
      <t>一、</t>
    </r>
    <r>
      <rPr>
        <b/>
        <sz val="10"/>
        <color indexed="8"/>
        <rFont val="宋体"/>
        <family val="3"/>
        <charset val="134"/>
      </rPr>
      <t>机关工资福利支出</t>
    </r>
  </si>
  <si>
    <r>
      <t xml:space="preserve">        </t>
    </r>
    <r>
      <rPr>
        <sz val="10"/>
        <color indexed="8"/>
        <rFont val="宋体"/>
        <family val="3"/>
        <charset val="134"/>
      </rPr>
      <t>费用补贴</t>
    </r>
  </si>
  <si>
    <r>
      <t xml:space="preserve">        </t>
    </r>
    <r>
      <rPr>
        <sz val="10"/>
        <color indexed="8"/>
        <rFont val="宋体"/>
        <family val="3"/>
        <charset val="134"/>
      </rPr>
      <t>工资奖金津补贴</t>
    </r>
  </si>
  <si>
    <r>
      <t xml:space="preserve">        </t>
    </r>
    <r>
      <rPr>
        <sz val="10"/>
        <color indexed="8"/>
        <rFont val="宋体"/>
        <family val="3"/>
        <charset val="134"/>
      </rPr>
      <t>利息补贴</t>
    </r>
  </si>
  <si>
    <r>
      <t xml:space="preserve">        </t>
    </r>
    <r>
      <rPr>
        <sz val="10"/>
        <color indexed="8"/>
        <rFont val="宋体"/>
        <family val="3"/>
        <charset val="134"/>
      </rPr>
      <t>社会保障缴费</t>
    </r>
  </si>
  <si>
    <r>
      <t xml:space="preserve">        </t>
    </r>
    <r>
      <rPr>
        <sz val="10"/>
        <color indexed="8"/>
        <rFont val="宋体"/>
        <family val="3"/>
        <charset val="134"/>
      </rPr>
      <t>其他对企业补助</t>
    </r>
  </si>
  <si>
    <r>
      <t xml:space="preserve">        </t>
    </r>
    <r>
      <rPr>
        <sz val="10"/>
        <color indexed="8"/>
        <rFont val="宋体"/>
        <family val="3"/>
        <charset val="134"/>
      </rPr>
      <t>住房公积金</t>
    </r>
  </si>
  <si>
    <r>
      <t>八、</t>
    </r>
    <r>
      <rPr>
        <b/>
        <sz val="10"/>
        <color indexed="8"/>
        <rFont val="宋体"/>
        <family val="3"/>
        <charset val="134"/>
      </rPr>
      <t>对企业资本性支出</t>
    </r>
  </si>
  <si>
    <r>
      <t xml:space="preserve">        </t>
    </r>
    <r>
      <rPr>
        <sz val="10"/>
        <color indexed="8"/>
        <rFont val="宋体"/>
        <family val="3"/>
        <charset val="134"/>
      </rPr>
      <t>其他工资福利支出</t>
    </r>
  </si>
  <si>
    <r>
      <t xml:space="preserve">        </t>
    </r>
    <r>
      <rPr>
        <sz val="10"/>
        <color indexed="8"/>
        <rFont val="宋体"/>
        <family val="3"/>
        <charset val="134"/>
      </rPr>
      <t>对企业资本性支出（一）</t>
    </r>
  </si>
  <si>
    <r>
      <t>二、</t>
    </r>
    <r>
      <rPr>
        <b/>
        <sz val="10"/>
        <rFont val="宋体"/>
        <family val="3"/>
        <charset val="134"/>
      </rPr>
      <t>机关商品和服务支出</t>
    </r>
  </si>
  <si>
    <r>
      <t xml:space="preserve">        </t>
    </r>
    <r>
      <rPr>
        <sz val="10"/>
        <color indexed="8"/>
        <rFont val="宋体"/>
        <family val="3"/>
        <charset val="134"/>
      </rPr>
      <t>对企业资本性支出（二）</t>
    </r>
  </si>
  <si>
    <r>
      <t xml:space="preserve">        </t>
    </r>
    <r>
      <rPr>
        <sz val="10"/>
        <color indexed="8"/>
        <rFont val="宋体"/>
        <family val="3"/>
        <charset val="134"/>
      </rPr>
      <t>办公经费</t>
    </r>
  </si>
  <si>
    <r>
      <t>九、</t>
    </r>
    <r>
      <rPr>
        <b/>
        <sz val="10"/>
        <color indexed="8"/>
        <rFont val="宋体"/>
        <family val="3"/>
        <charset val="134"/>
      </rPr>
      <t>对个人和家庭的补助</t>
    </r>
  </si>
  <si>
    <r>
      <t xml:space="preserve">        </t>
    </r>
    <r>
      <rPr>
        <sz val="10"/>
        <color indexed="8"/>
        <rFont val="宋体"/>
        <family val="3"/>
        <charset val="134"/>
      </rPr>
      <t>会议费</t>
    </r>
  </si>
  <si>
    <r>
      <t xml:space="preserve">        </t>
    </r>
    <r>
      <rPr>
        <sz val="10"/>
        <color indexed="8"/>
        <rFont val="宋体"/>
        <family val="3"/>
        <charset val="134"/>
      </rPr>
      <t>社会福利和救助</t>
    </r>
  </si>
  <si>
    <r>
      <t xml:space="preserve">        </t>
    </r>
    <r>
      <rPr>
        <sz val="10"/>
        <color indexed="8"/>
        <rFont val="宋体"/>
        <family val="3"/>
        <charset val="134"/>
      </rPr>
      <t>培训费</t>
    </r>
  </si>
  <si>
    <r>
      <t xml:space="preserve">        </t>
    </r>
    <r>
      <rPr>
        <sz val="10"/>
        <color indexed="8"/>
        <rFont val="宋体"/>
        <family val="3"/>
        <charset val="134"/>
      </rPr>
      <t>助学金</t>
    </r>
  </si>
  <si>
    <r>
      <t xml:space="preserve">        </t>
    </r>
    <r>
      <rPr>
        <sz val="10"/>
        <color indexed="8"/>
        <rFont val="宋体"/>
        <family val="3"/>
        <charset val="134"/>
      </rPr>
      <t>专用材料购置费</t>
    </r>
  </si>
  <si>
    <r>
      <t xml:space="preserve">        </t>
    </r>
    <r>
      <rPr>
        <sz val="10"/>
        <color indexed="8"/>
        <rFont val="宋体"/>
        <family val="3"/>
        <charset val="134"/>
      </rPr>
      <t>个人农业生产补贴</t>
    </r>
  </si>
  <si>
    <r>
      <t xml:space="preserve">        </t>
    </r>
    <r>
      <rPr>
        <sz val="10"/>
        <color indexed="8"/>
        <rFont val="宋体"/>
        <family val="3"/>
        <charset val="134"/>
      </rPr>
      <t>委托业务费</t>
    </r>
  </si>
  <si>
    <r>
      <t xml:space="preserve">        </t>
    </r>
    <r>
      <rPr>
        <sz val="10"/>
        <color indexed="8"/>
        <rFont val="宋体"/>
        <family val="3"/>
        <charset val="134"/>
      </rPr>
      <t>离退休费</t>
    </r>
  </si>
  <si>
    <r>
      <t xml:space="preserve">        </t>
    </r>
    <r>
      <rPr>
        <sz val="10"/>
        <color indexed="8"/>
        <rFont val="宋体"/>
        <family val="3"/>
        <charset val="134"/>
      </rPr>
      <t>公务接待费</t>
    </r>
  </si>
  <si>
    <r>
      <t xml:space="preserve">        </t>
    </r>
    <r>
      <rPr>
        <sz val="10"/>
        <color indexed="8"/>
        <rFont val="宋体"/>
        <family val="3"/>
        <charset val="134"/>
      </rPr>
      <t>其他对个人和家庭的补助</t>
    </r>
  </si>
  <si>
    <r>
      <t xml:space="preserve">        </t>
    </r>
    <r>
      <rPr>
        <sz val="10"/>
        <color indexed="8"/>
        <rFont val="宋体"/>
        <family val="3"/>
        <charset val="134"/>
      </rPr>
      <t>因公出国（境）费用</t>
    </r>
  </si>
  <si>
    <r>
      <t>十、</t>
    </r>
    <r>
      <rPr>
        <b/>
        <sz val="10"/>
        <color indexed="8"/>
        <rFont val="宋体"/>
        <family val="3"/>
        <charset val="134"/>
      </rPr>
      <t>对社会保障基金补助</t>
    </r>
  </si>
  <si>
    <r>
      <t xml:space="preserve">        </t>
    </r>
    <r>
      <rPr>
        <sz val="10"/>
        <color indexed="8"/>
        <rFont val="宋体"/>
        <family val="3"/>
        <charset val="134"/>
      </rPr>
      <t>公务用车运行维护费</t>
    </r>
  </si>
  <si>
    <r>
      <t xml:space="preserve">        </t>
    </r>
    <r>
      <rPr>
        <sz val="10"/>
        <color indexed="8"/>
        <rFont val="宋体"/>
        <family val="3"/>
        <charset val="134"/>
      </rPr>
      <t>对社会保险基金补助</t>
    </r>
  </si>
  <si>
    <r>
      <t xml:space="preserve">        </t>
    </r>
    <r>
      <rPr>
        <sz val="10"/>
        <color indexed="8"/>
        <rFont val="宋体"/>
        <family val="3"/>
        <charset val="134"/>
      </rPr>
      <t>维修</t>
    </r>
    <r>
      <rPr>
        <sz val="10"/>
        <color indexed="8"/>
        <rFont val="Times New Roman"/>
        <family val="1"/>
      </rPr>
      <t>(</t>
    </r>
    <r>
      <rPr>
        <sz val="10"/>
        <color indexed="8"/>
        <rFont val="宋体"/>
        <family val="3"/>
        <charset val="134"/>
      </rPr>
      <t>护</t>
    </r>
    <r>
      <rPr>
        <sz val="10"/>
        <color indexed="8"/>
        <rFont val="Times New Roman"/>
        <family val="1"/>
      </rPr>
      <t>)</t>
    </r>
    <r>
      <rPr>
        <sz val="10"/>
        <color indexed="8"/>
        <rFont val="宋体"/>
        <family val="3"/>
        <charset val="134"/>
      </rPr>
      <t>费</t>
    </r>
  </si>
  <si>
    <r>
      <t xml:space="preserve">        </t>
    </r>
    <r>
      <rPr>
        <sz val="10"/>
        <color indexed="8"/>
        <rFont val="宋体"/>
        <family val="3"/>
        <charset val="134"/>
      </rPr>
      <t>补充全国社会保障基金</t>
    </r>
  </si>
  <si>
    <r>
      <t xml:space="preserve">        </t>
    </r>
    <r>
      <rPr>
        <sz val="10"/>
        <color indexed="8"/>
        <rFont val="宋体"/>
        <family val="3"/>
        <charset val="134"/>
      </rPr>
      <t>其他商品和服务支出</t>
    </r>
  </si>
  <si>
    <r>
      <t>十一、</t>
    </r>
    <r>
      <rPr>
        <b/>
        <sz val="10"/>
        <color indexed="8"/>
        <rFont val="宋体"/>
        <family val="3"/>
        <charset val="134"/>
      </rPr>
      <t>债务利息及费用支出</t>
    </r>
  </si>
  <si>
    <r>
      <t>三、</t>
    </r>
    <r>
      <rPr>
        <b/>
        <sz val="10"/>
        <rFont val="宋体"/>
        <family val="3"/>
        <charset val="134"/>
      </rPr>
      <t>机关资本性支出（一）</t>
    </r>
  </si>
  <si>
    <r>
      <t xml:space="preserve">        </t>
    </r>
    <r>
      <rPr>
        <sz val="10"/>
        <color indexed="8"/>
        <rFont val="宋体"/>
        <family val="3"/>
        <charset val="134"/>
      </rPr>
      <t>国内债务付息</t>
    </r>
  </si>
  <si>
    <r>
      <t xml:space="preserve">        </t>
    </r>
    <r>
      <rPr>
        <sz val="10"/>
        <color indexed="8"/>
        <rFont val="宋体"/>
        <family val="3"/>
        <charset val="134"/>
      </rPr>
      <t>房屋建筑物购建</t>
    </r>
  </si>
  <si>
    <r>
      <t xml:space="preserve">        </t>
    </r>
    <r>
      <rPr>
        <sz val="10"/>
        <color indexed="8"/>
        <rFont val="宋体"/>
        <family val="3"/>
        <charset val="134"/>
      </rPr>
      <t>国外债务付息</t>
    </r>
  </si>
  <si>
    <r>
      <t xml:space="preserve">        </t>
    </r>
    <r>
      <rPr>
        <sz val="10"/>
        <color indexed="8"/>
        <rFont val="宋体"/>
        <family val="3"/>
        <charset val="134"/>
      </rPr>
      <t>基础设施建设</t>
    </r>
  </si>
  <si>
    <r>
      <t xml:space="preserve">        </t>
    </r>
    <r>
      <rPr>
        <sz val="10"/>
        <color indexed="8"/>
        <rFont val="宋体"/>
        <family val="3"/>
        <charset val="134"/>
      </rPr>
      <t>国内债务发行费用</t>
    </r>
  </si>
  <si>
    <r>
      <t xml:space="preserve">        </t>
    </r>
    <r>
      <rPr>
        <sz val="10"/>
        <color indexed="8"/>
        <rFont val="宋体"/>
        <family val="3"/>
        <charset val="134"/>
      </rPr>
      <t>公务用车购置</t>
    </r>
  </si>
  <si>
    <r>
      <t xml:space="preserve">        </t>
    </r>
    <r>
      <rPr>
        <sz val="10"/>
        <color indexed="8"/>
        <rFont val="宋体"/>
        <family val="3"/>
        <charset val="134"/>
      </rPr>
      <t>国外债务发行费用</t>
    </r>
  </si>
  <si>
    <r>
      <t xml:space="preserve">        </t>
    </r>
    <r>
      <rPr>
        <sz val="10"/>
        <color indexed="8"/>
        <rFont val="宋体"/>
        <family val="3"/>
        <charset val="134"/>
      </rPr>
      <t>土地征迁补偿和安置支出</t>
    </r>
  </si>
  <si>
    <r>
      <t>十二、</t>
    </r>
    <r>
      <rPr>
        <b/>
        <sz val="10"/>
        <color indexed="8"/>
        <rFont val="宋体"/>
        <family val="3"/>
        <charset val="134"/>
      </rPr>
      <t>债务还本支出</t>
    </r>
  </si>
  <si>
    <r>
      <t xml:space="preserve">        </t>
    </r>
    <r>
      <rPr>
        <sz val="10"/>
        <color indexed="8"/>
        <rFont val="宋体"/>
        <family val="3"/>
        <charset val="134"/>
      </rPr>
      <t>设备购置</t>
    </r>
  </si>
  <si>
    <r>
      <t xml:space="preserve">        </t>
    </r>
    <r>
      <rPr>
        <sz val="10"/>
        <color indexed="8"/>
        <rFont val="宋体"/>
        <family val="3"/>
        <charset val="134"/>
      </rPr>
      <t>国内债务还本</t>
    </r>
  </si>
  <si>
    <r>
      <t xml:space="preserve">        </t>
    </r>
    <r>
      <rPr>
        <sz val="10"/>
        <color indexed="8"/>
        <rFont val="宋体"/>
        <family val="3"/>
        <charset val="134"/>
      </rPr>
      <t>大型修缮</t>
    </r>
  </si>
  <si>
    <r>
      <t xml:space="preserve">        </t>
    </r>
    <r>
      <rPr>
        <sz val="10"/>
        <color indexed="8"/>
        <rFont val="宋体"/>
        <family val="3"/>
        <charset val="134"/>
      </rPr>
      <t>国外债务还本</t>
    </r>
  </si>
  <si>
    <r>
      <t xml:space="preserve">        </t>
    </r>
    <r>
      <rPr>
        <sz val="10"/>
        <color indexed="8"/>
        <rFont val="宋体"/>
        <family val="3"/>
        <charset val="134"/>
      </rPr>
      <t>其他资本性支出</t>
    </r>
  </si>
  <si>
    <r>
      <t>十三、</t>
    </r>
    <r>
      <rPr>
        <b/>
        <sz val="10"/>
        <color indexed="8"/>
        <rFont val="宋体"/>
        <family val="3"/>
        <charset val="134"/>
      </rPr>
      <t>转移性支出</t>
    </r>
  </si>
  <si>
    <r>
      <t>四、</t>
    </r>
    <r>
      <rPr>
        <b/>
        <sz val="10"/>
        <rFont val="宋体"/>
        <family val="3"/>
        <charset val="134"/>
      </rPr>
      <t>机关资本性支出（二）</t>
    </r>
  </si>
  <si>
    <r>
      <t xml:space="preserve">        </t>
    </r>
    <r>
      <rPr>
        <sz val="10"/>
        <color indexed="8"/>
        <rFont val="宋体"/>
        <family val="3"/>
        <charset val="134"/>
      </rPr>
      <t>上下级政府间转移性支出</t>
    </r>
  </si>
  <si>
    <r>
      <t xml:space="preserve">        </t>
    </r>
    <r>
      <rPr>
        <sz val="10"/>
        <color indexed="8"/>
        <rFont val="宋体"/>
        <family val="3"/>
        <charset val="134"/>
      </rPr>
      <t>援助其他地区支出</t>
    </r>
  </si>
  <si>
    <r>
      <t xml:space="preserve">        </t>
    </r>
    <r>
      <rPr>
        <sz val="10"/>
        <color indexed="8"/>
        <rFont val="宋体"/>
        <family val="3"/>
        <charset val="134"/>
      </rPr>
      <t>债务转贷</t>
    </r>
  </si>
  <si>
    <r>
      <t xml:space="preserve">        </t>
    </r>
    <r>
      <rPr>
        <sz val="10"/>
        <color indexed="8"/>
        <rFont val="宋体"/>
        <family val="3"/>
        <charset val="134"/>
      </rPr>
      <t>调出资金</t>
    </r>
  </si>
  <si>
    <r>
      <t>十四、</t>
    </r>
    <r>
      <rPr>
        <b/>
        <sz val="10"/>
        <color indexed="8"/>
        <rFont val="宋体"/>
        <family val="3"/>
        <charset val="134"/>
      </rPr>
      <t>预备费及预留</t>
    </r>
  </si>
  <si>
    <r>
      <t xml:space="preserve">        </t>
    </r>
    <r>
      <rPr>
        <sz val="10"/>
        <color indexed="8"/>
        <rFont val="宋体"/>
        <family val="3"/>
        <charset val="134"/>
      </rPr>
      <t>预备费</t>
    </r>
  </si>
  <si>
    <r>
      <t xml:space="preserve">        </t>
    </r>
    <r>
      <rPr>
        <sz val="10"/>
        <color indexed="8"/>
        <rFont val="宋体"/>
        <family val="3"/>
        <charset val="134"/>
      </rPr>
      <t>预留</t>
    </r>
  </si>
  <si>
    <r>
      <t>五、</t>
    </r>
    <r>
      <rPr>
        <b/>
        <sz val="10"/>
        <color indexed="8"/>
        <rFont val="宋体"/>
        <family val="3"/>
        <charset val="134"/>
      </rPr>
      <t>对事业单位经常性补助</t>
    </r>
  </si>
  <si>
    <r>
      <t>十五、</t>
    </r>
    <r>
      <rPr>
        <b/>
        <sz val="10"/>
        <color indexed="8"/>
        <rFont val="宋体"/>
        <family val="3"/>
        <charset val="134"/>
      </rPr>
      <t>其他支出</t>
    </r>
  </si>
  <si>
    <r>
      <t xml:space="preserve">        </t>
    </r>
    <r>
      <rPr>
        <sz val="10"/>
        <color indexed="8"/>
        <rFont val="宋体"/>
        <family val="3"/>
        <charset val="134"/>
      </rPr>
      <t>工资福利支出</t>
    </r>
  </si>
  <si>
    <r>
      <t xml:space="preserve">        </t>
    </r>
    <r>
      <rPr>
        <sz val="10"/>
        <color indexed="8"/>
        <rFont val="宋体"/>
        <family val="3"/>
        <charset val="134"/>
      </rPr>
      <t>赠与</t>
    </r>
  </si>
  <si>
    <r>
      <t xml:space="preserve">        </t>
    </r>
    <r>
      <rPr>
        <sz val="10"/>
        <color indexed="8"/>
        <rFont val="宋体"/>
        <family val="3"/>
        <charset val="134"/>
      </rPr>
      <t>商品和服务支出</t>
    </r>
  </si>
  <si>
    <r>
      <t xml:space="preserve">        </t>
    </r>
    <r>
      <rPr>
        <sz val="10"/>
        <color indexed="8"/>
        <rFont val="宋体"/>
        <family val="3"/>
        <charset val="134"/>
      </rPr>
      <t>国家赔偿费用支出</t>
    </r>
  </si>
  <si>
    <r>
      <t xml:space="preserve">        </t>
    </r>
    <r>
      <rPr>
        <sz val="10"/>
        <color indexed="8"/>
        <rFont val="宋体"/>
        <family val="3"/>
        <charset val="134"/>
      </rPr>
      <t>其他对事业单位补助</t>
    </r>
  </si>
  <si>
    <r>
      <t xml:space="preserve">        </t>
    </r>
    <r>
      <rPr>
        <sz val="10"/>
        <color indexed="8"/>
        <rFont val="宋体"/>
        <family val="3"/>
        <charset val="134"/>
      </rPr>
      <t>对民间非营利组织和群众性自治组织补贴</t>
    </r>
  </si>
  <si>
    <r>
      <t>六、</t>
    </r>
    <r>
      <rPr>
        <b/>
        <sz val="10"/>
        <color indexed="8"/>
        <rFont val="宋体"/>
        <family val="3"/>
        <charset val="134"/>
      </rPr>
      <t>对事业单位资本性补助</t>
    </r>
  </si>
  <si>
    <r>
      <t xml:space="preserve">        </t>
    </r>
    <r>
      <rPr>
        <sz val="10"/>
        <color indexed="8"/>
        <rFont val="宋体"/>
        <family val="3"/>
        <charset val="134"/>
      </rPr>
      <t>其他支出</t>
    </r>
  </si>
  <si>
    <r>
      <t xml:space="preserve">        </t>
    </r>
    <r>
      <rPr>
        <sz val="10"/>
        <color indexed="8"/>
        <rFont val="宋体"/>
        <family val="3"/>
        <charset val="134"/>
      </rPr>
      <t>资本性支出（一）</t>
    </r>
  </si>
  <si>
    <r>
      <t xml:space="preserve">    </t>
    </r>
    <r>
      <rPr>
        <sz val="10"/>
        <color indexed="8"/>
        <rFont val="宋体"/>
        <family val="3"/>
        <charset val="134"/>
      </rPr>
      <t>资本性支出（二）</t>
    </r>
  </si>
  <si>
    <t>2018年县级财政拨款“三公”经费预算表</t>
  </si>
  <si>
    <t xml:space="preserve">           公务用车购置</t>
  </si>
  <si>
    <t xml:space="preserve">           公务用车运行维护费</t>
  </si>
  <si>
    <t>如东县2018年政府性基金收支预算表</t>
    <phoneticPr fontId="1" type="noConversion"/>
  </si>
  <si>
    <t>附表十五</t>
    <phoneticPr fontId="59" type="noConversion"/>
  </si>
  <si>
    <t>附表十七</t>
    <phoneticPr fontId="1" type="noConversion"/>
  </si>
  <si>
    <t>至2017年末累计额</t>
    <phoneticPr fontId="59" type="noConversion"/>
  </si>
  <si>
    <t>如东县地方政府债券发行情况表</t>
    <phoneticPr fontId="59" type="noConversion"/>
  </si>
  <si>
    <t>至2017年末累计额</t>
    <phoneticPr fontId="1" type="noConversion"/>
  </si>
</sst>
</file>

<file path=xl/styles.xml><?xml version="1.0" encoding="utf-8"?>
<styleSheet xmlns="http://schemas.openxmlformats.org/spreadsheetml/2006/main">
  <numFmts count="5">
    <numFmt numFmtId="43" formatCode="_ * #,##0.00_ ;_ * \-#,##0.00_ ;_ * &quot;-&quot;??_ ;_ @_ "/>
    <numFmt numFmtId="176" formatCode="0.00_ "/>
    <numFmt numFmtId="177" formatCode="0.0_ "/>
    <numFmt numFmtId="178" formatCode="0_ "/>
    <numFmt numFmtId="179" formatCode="0.0%"/>
  </numFmts>
  <fonts count="91">
    <font>
      <sz val="12"/>
      <name val="宋体"/>
      <charset val="134"/>
    </font>
    <font>
      <sz val="9"/>
      <name val="宋体"/>
      <charset val="134"/>
    </font>
    <font>
      <sz val="12"/>
      <name val="宋体"/>
      <charset val="134"/>
    </font>
    <font>
      <sz val="12"/>
      <name val="宋体"/>
      <charset val="134"/>
    </font>
    <font>
      <b/>
      <sz val="18"/>
      <color indexed="56"/>
      <name val="宋体"/>
      <charset val="134"/>
    </font>
    <font>
      <sz val="11"/>
      <color indexed="8"/>
      <name val="宋体"/>
      <charset val="134"/>
    </font>
    <font>
      <sz val="11"/>
      <color indexed="9"/>
      <name val="宋体"/>
      <charset val="134"/>
    </font>
    <font>
      <sz val="10"/>
      <name val="Arial"/>
      <family val="2"/>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1"/>
      <color indexed="16"/>
      <name val="宋体"/>
      <charset val="134"/>
    </font>
    <font>
      <sz val="12"/>
      <name val="宋体"/>
      <charset val="134"/>
    </font>
    <font>
      <b/>
      <sz val="18"/>
      <color indexed="56"/>
      <name val="宋体"/>
      <charset val="134"/>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2"/>
      <name val="宋体"/>
      <charset val="134"/>
    </font>
    <font>
      <b/>
      <sz val="18"/>
      <color indexed="56"/>
      <name val="宋体"/>
      <charset val="134"/>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9"/>
      <name val="宋体"/>
      <charset val="134"/>
    </font>
    <font>
      <sz val="11"/>
      <color indexed="8"/>
      <name val="宋体"/>
      <charset val="134"/>
    </font>
    <font>
      <sz val="11"/>
      <color indexed="42"/>
      <name val="宋体"/>
      <charset val="134"/>
    </font>
    <font>
      <b/>
      <sz val="10"/>
      <name val="MS Sans Serif"/>
      <family val="2"/>
    </font>
    <font>
      <sz val="12"/>
      <name val="宋体"/>
      <charset val="134"/>
    </font>
    <font>
      <b/>
      <sz val="18"/>
      <color indexed="62"/>
      <name val="宋体"/>
      <charset val="134"/>
    </font>
    <font>
      <b/>
      <sz val="15"/>
      <color indexed="62"/>
      <name val="宋体"/>
      <charset val="134"/>
    </font>
    <font>
      <b/>
      <sz val="13"/>
      <color indexed="62"/>
      <name val="宋体"/>
      <charset val="134"/>
    </font>
    <font>
      <b/>
      <sz val="11"/>
      <color indexed="62"/>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42"/>
      <name val="宋体"/>
      <charset val="134"/>
    </font>
    <font>
      <b/>
      <sz val="18"/>
      <color indexed="62"/>
      <name val="宋体"/>
      <charset val="134"/>
    </font>
    <font>
      <b/>
      <sz val="15"/>
      <color indexed="62"/>
      <name val="宋体"/>
      <charset val="134"/>
    </font>
    <font>
      <b/>
      <sz val="13"/>
      <color indexed="62"/>
      <name val="宋体"/>
      <charset val="134"/>
    </font>
    <font>
      <b/>
      <sz val="11"/>
      <color indexed="62"/>
      <name val="宋体"/>
      <charset val="134"/>
    </font>
    <font>
      <b/>
      <sz val="11"/>
      <color indexed="42"/>
      <name val="宋体"/>
      <charset val="134"/>
    </font>
    <font>
      <sz val="10"/>
      <name val="宋体"/>
      <family val="3"/>
      <charset val="134"/>
    </font>
    <font>
      <b/>
      <sz val="14"/>
      <name val="黑体"/>
      <family val="3"/>
      <charset val="134"/>
    </font>
    <font>
      <b/>
      <sz val="10"/>
      <name val="宋体"/>
      <family val="3"/>
      <charset val="134"/>
    </font>
    <font>
      <sz val="14"/>
      <name val="黑体"/>
      <family val="3"/>
      <charset val="134"/>
    </font>
    <font>
      <b/>
      <sz val="10"/>
      <color indexed="8"/>
      <name val="宋体"/>
      <family val="3"/>
      <charset val="134"/>
    </font>
    <font>
      <sz val="10"/>
      <color indexed="8"/>
      <name val="宋体"/>
      <family val="3"/>
      <charset val="134"/>
    </font>
    <font>
      <sz val="10"/>
      <color indexed="8"/>
      <name val="Times New Roman"/>
      <family val="1"/>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9"/>
        <bgColor indexed="64"/>
      </patternFill>
    </fill>
    <fill>
      <patternFill patternType="solid">
        <fgColor indexed="36"/>
        <bgColor indexed="64"/>
      </patternFill>
    </fill>
    <fill>
      <patternFill patternType="solid">
        <fgColor indexed="52"/>
        <bgColor indexed="64"/>
      </patternFill>
    </fill>
    <fill>
      <patternFill patternType="solid">
        <fgColor indexed="22"/>
      </patternFill>
    </fill>
    <fill>
      <patternFill patternType="solid">
        <fgColor indexed="9"/>
        <bgColor indexed="64"/>
      </patternFill>
    </fill>
    <fill>
      <patternFill patternType="solid">
        <fgColor indexed="55"/>
      </patternFill>
    </fill>
    <fill>
      <patternFill patternType="solid">
        <fgColor indexed="5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43"/>
        <bgColor indexed="64"/>
      </patternFill>
    </fill>
  </fills>
  <borders count="19">
    <border>
      <left/>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4089">
    <xf numFmtId="0" fontId="0"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43"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43"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2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43"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3"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3"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2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3"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3"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3"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2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3"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3"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3"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3"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3"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3"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2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43"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3"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3"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2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43"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60" fillId="8" borderId="0" applyNumberFormat="0" applyBorder="0" applyAlignment="0" applyProtection="0">
      <alignment vertical="center"/>
    </xf>
    <xf numFmtId="0" fontId="5" fillId="8" borderId="0" applyNumberFormat="0" applyBorder="0" applyAlignment="0" applyProtection="0">
      <alignment vertical="center"/>
    </xf>
    <xf numFmtId="0" fontId="60" fillId="9" borderId="0" applyNumberFormat="0" applyBorder="0" applyAlignment="0" applyProtection="0">
      <alignment vertical="center"/>
    </xf>
    <xf numFmtId="0" fontId="5" fillId="9" borderId="0" applyNumberFormat="0" applyBorder="0" applyAlignment="0" applyProtection="0">
      <alignment vertical="center"/>
    </xf>
    <xf numFmtId="0" fontId="60" fillId="10" borderId="0" applyNumberFormat="0" applyBorder="0" applyAlignment="0" applyProtection="0">
      <alignment vertical="center"/>
    </xf>
    <xf numFmtId="0" fontId="5" fillId="10" borderId="0" applyNumberFormat="0" applyBorder="0" applyAlignment="0" applyProtection="0">
      <alignment vertical="center"/>
    </xf>
    <xf numFmtId="0" fontId="60" fillId="11" borderId="0" applyNumberFormat="0" applyBorder="0" applyAlignment="0" applyProtection="0">
      <alignment vertical="center"/>
    </xf>
    <xf numFmtId="0" fontId="5" fillId="11" borderId="0" applyNumberFormat="0" applyBorder="0" applyAlignment="0" applyProtection="0">
      <alignment vertical="center"/>
    </xf>
    <xf numFmtId="0" fontId="60" fillId="12" borderId="0" applyNumberFormat="0" applyBorder="0" applyAlignment="0" applyProtection="0">
      <alignment vertical="center"/>
    </xf>
    <xf numFmtId="0" fontId="5" fillId="12" borderId="0" applyNumberFormat="0" applyBorder="0" applyAlignment="0" applyProtection="0">
      <alignment vertical="center"/>
    </xf>
    <xf numFmtId="0" fontId="60"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3"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3"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3"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2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3"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2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3"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2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43"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2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3"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2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3"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2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3"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3"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3"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2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3"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3"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3"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2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3"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2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3"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2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3"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2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3"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60" fillId="18" borderId="0" applyNumberFormat="0" applyBorder="0" applyAlignment="0" applyProtection="0">
      <alignment vertical="center"/>
    </xf>
    <xf numFmtId="0" fontId="5" fillId="18" borderId="0" applyNumberFormat="0" applyBorder="0" applyAlignment="0" applyProtection="0">
      <alignment vertical="center"/>
    </xf>
    <xf numFmtId="0" fontId="60" fillId="19" borderId="0" applyNumberFormat="0" applyBorder="0" applyAlignment="0" applyProtection="0">
      <alignment vertical="center"/>
    </xf>
    <xf numFmtId="0" fontId="5" fillId="19" borderId="0" applyNumberFormat="0" applyBorder="0" applyAlignment="0" applyProtection="0">
      <alignment vertical="center"/>
    </xf>
    <xf numFmtId="0" fontId="60" fillId="20" borderId="0" applyNumberFormat="0" applyBorder="0" applyAlignment="0" applyProtection="0">
      <alignment vertical="center"/>
    </xf>
    <xf numFmtId="0" fontId="5" fillId="20" borderId="0" applyNumberFormat="0" applyBorder="0" applyAlignment="0" applyProtection="0">
      <alignment vertical="center"/>
    </xf>
    <xf numFmtId="0" fontId="60" fillId="18" borderId="0" applyNumberFormat="0" applyBorder="0" applyAlignment="0" applyProtection="0">
      <alignment vertical="center"/>
    </xf>
    <xf numFmtId="0" fontId="5" fillId="18" borderId="0" applyNumberFormat="0" applyBorder="0" applyAlignment="0" applyProtection="0">
      <alignment vertical="center"/>
    </xf>
    <xf numFmtId="0" fontId="60" fillId="21" borderId="0" applyNumberFormat="0" applyBorder="0" applyAlignment="0" applyProtection="0">
      <alignment vertical="center"/>
    </xf>
    <xf numFmtId="0" fontId="5" fillId="21" borderId="0" applyNumberFormat="0" applyBorder="0" applyAlignment="0" applyProtection="0">
      <alignment vertical="center"/>
    </xf>
    <xf numFmtId="0" fontId="60" fillId="13" borderId="0" applyNumberFormat="0" applyBorder="0" applyAlignment="0" applyProtection="0">
      <alignment vertical="center"/>
    </xf>
    <xf numFmtId="0" fontId="5" fillId="13"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44"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44"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2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44"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4"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4"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2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44"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44"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44"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2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44"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44"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44"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44"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4"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4"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4"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2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44"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2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44"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2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44"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1" fillId="26" borderId="0" applyNumberFormat="0" applyBorder="0" applyAlignment="0" applyProtection="0">
      <alignment vertical="center"/>
    </xf>
    <xf numFmtId="0" fontId="78" fillId="26" borderId="0" applyNumberFormat="0" applyBorder="0" applyAlignment="0" applyProtection="0">
      <alignment vertical="center"/>
    </xf>
    <xf numFmtId="0" fontId="61" fillId="19" borderId="0" applyNumberFormat="0" applyBorder="0" applyAlignment="0" applyProtection="0">
      <alignment vertical="center"/>
    </xf>
    <xf numFmtId="0" fontId="78" fillId="19" borderId="0" applyNumberFormat="0" applyBorder="0" applyAlignment="0" applyProtection="0">
      <alignment vertical="center"/>
    </xf>
    <xf numFmtId="0" fontId="61" fillId="20" borderId="0" applyNumberFormat="0" applyBorder="0" applyAlignment="0" applyProtection="0">
      <alignment vertical="center"/>
    </xf>
    <xf numFmtId="0" fontId="78" fillId="20" borderId="0" applyNumberFormat="0" applyBorder="0" applyAlignment="0" applyProtection="0">
      <alignment vertical="center"/>
    </xf>
    <xf numFmtId="0" fontId="61" fillId="27" borderId="0" applyNumberFormat="0" applyBorder="0" applyAlignment="0" applyProtection="0">
      <alignment vertical="center"/>
    </xf>
    <xf numFmtId="0" fontId="78" fillId="27" borderId="0" applyNumberFormat="0" applyBorder="0" applyAlignment="0" applyProtection="0">
      <alignment vertical="center"/>
    </xf>
    <xf numFmtId="0" fontId="61" fillId="26" borderId="0" applyNumberFormat="0" applyBorder="0" applyAlignment="0" applyProtection="0">
      <alignment vertical="center"/>
    </xf>
    <xf numFmtId="0" fontId="78" fillId="26" borderId="0" applyNumberFormat="0" applyBorder="0" applyAlignment="0" applyProtection="0">
      <alignment vertical="center"/>
    </xf>
    <xf numFmtId="0" fontId="61" fillId="28" borderId="0" applyNumberFormat="0" applyBorder="0" applyAlignment="0" applyProtection="0">
      <alignment vertical="center"/>
    </xf>
    <xf numFmtId="0" fontId="78" fillId="28" borderId="0" applyNumberFormat="0" applyBorder="0" applyAlignment="0" applyProtection="0">
      <alignment vertical="center"/>
    </xf>
    <xf numFmtId="0" fontId="62" fillId="0" borderId="0" applyNumberFormat="0" applyFill="0" applyBorder="0" applyAlignment="0" applyProtection="0"/>
    <xf numFmtId="0" fontId="2" fillId="0" borderId="0"/>
    <xf numFmtId="0" fontId="3"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7" fillId="0" borderId="0"/>
    <xf numFmtId="0" fontId="7" fillId="0" borderId="0"/>
    <xf numFmtId="0" fontId="7" fillId="0" borderId="0"/>
    <xf numFmtId="0" fontId="2" fillId="0" borderId="0"/>
    <xf numFmtId="0" fontId="2" fillId="0" borderId="0"/>
    <xf numFmtId="0" fontId="7"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63" fillId="0" borderId="0"/>
    <xf numFmtId="0" fontId="63" fillId="0" borderId="0"/>
    <xf numFmtId="0" fontId="3"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3"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3"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3"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62" fillId="0" borderId="0" applyNumberForma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alignment vertical="center"/>
    </xf>
    <xf numFmtId="9" fontId="63"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9" fontId="63"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27"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45"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65" fillId="0" borderId="2" applyNumberFormat="0" applyFill="0" applyAlignment="0" applyProtection="0">
      <alignment vertical="center"/>
    </xf>
    <xf numFmtId="0" fontId="80" fillId="0" borderId="2" applyNumberFormat="0" applyFill="0" applyAlignment="0" applyProtection="0">
      <alignment vertical="center"/>
    </xf>
    <xf numFmtId="0" fontId="65" fillId="0" borderId="2" applyNumberFormat="0" applyFill="0" applyAlignment="0" applyProtection="0">
      <alignment vertical="center"/>
    </xf>
    <xf numFmtId="0" fontId="8" fillId="0" borderId="1" applyNumberFormat="0" applyFill="0" applyAlignment="0" applyProtection="0">
      <alignment vertical="center"/>
    </xf>
    <xf numFmtId="0" fontId="27"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45"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27"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45"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8" fillId="0" borderId="1"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28"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46"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66" fillId="0" borderId="3" applyNumberFormat="0" applyFill="0" applyAlignment="0" applyProtection="0">
      <alignment vertical="center"/>
    </xf>
    <xf numFmtId="0" fontId="81" fillId="0" borderId="3" applyNumberFormat="0" applyFill="0" applyAlignment="0" applyProtection="0">
      <alignment vertical="center"/>
    </xf>
    <xf numFmtId="0" fontId="66" fillId="0" borderId="3" applyNumberFormat="0" applyFill="0" applyAlignment="0" applyProtection="0">
      <alignment vertical="center"/>
    </xf>
    <xf numFmtId="0" fontId="9" fillId="0" borderId="3" applyNumberFormat="0" applyFill="0" applyAlignment="0" applyProtection="0">
      <alignment vertical="center"/>
    </xf>
    <xf numFmtId="0" fontId="28"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46"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28"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46"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29"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47"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67" fillId="0" borderId="5" applyNumberFormat="0" applyFill="0" applyAlignment="0" applyProtection="0">
      <alignment vertical="center"/>
    </xf>
    <xf numFmtId="0" fontId="82" fillId="0" borderId="5" applyNumberFormat="0" applyFill="0" applyAlignment="0" applyProtection="0">
      <alignment vertical="center"/>
    </xf>
    <xf numFmtId="0" fontId="67" fillId="0" borderId="5" applyNumberFormat="0" applyFill="0" applyAlignment="0" applyProtection="0">
      <alignment vertical="center"/>
    </xf>
    <xf numFmtId="0" fontId="10" fillId="0" borderId="4" applyNumberFormat="0" applyFill="0" applyAlignment="0" applyProtection="0">
      <alignment vertical="center"/>
    </xf>
    <xf numFmtId="0" fontId="29"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47"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29"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47"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79"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8"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68" fillId="9" borderId="0" applyNumberFormat="0" applyBorder="0" applyAlignment="0" applyProtection="0">
      <alignment vertical="center"/>
    </xf>
    <xf numFmtId="0" fontId="11" fillId="9" borderId="0" applyNumberFormat="0" applyBorder="0" applyAlignment="0" applyProtection="0">
      <alignment vertical="center"/>
    </xf>
    <xf numFmtId="0" fontId="68" fillId="9" borderId="0" applyNumberFormat="0" applyBorder="0" applyAlignment="0" applyProtection="0">
      <alignment vertical="center"/>
    </xf>
    <xf numFmtId="0" fontId="11" fillId="3" borderId="0" applyNumberFormat="0" applyBorder="0" applyAlignment="0" applyProtection="0">
      <alignment vertical="center"/>
    </xf>
    <xf numFmtId="0" fontId="3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8"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30"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8"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68" fillId="9" borderId="0" applyNumberFormat="0" applyBorder="0" applyAlignment="0" applyProtection="0">
      <alignment vertical="center"/>
    </xf>
    <xf numFmtId="0" fontId="11" fillId="9" borderId="0" applyNumberFormat="0" applyBorder="0" applyAlignment="0" applyProtection="0">
      <alignment vertical="center"/>
    </xf>
    <xf numFmtId="0" fontId="22" fillId="9" borderId="0" applyNumberFormat="0" applyBorder="0" applyAlignment="0" applyProtection="0">
      <alignment vertical="center"/>
    </xf>
    <xf numFmtId="0" fontId="2"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2" fillId="0" borderId="0"/>
    <xf numFmtId="0" fontId="2" fillId="0" borderId="0"/>
    <xf numFmtId="0" fontId="63" fillId="0" borderId="0"/>
    <xf numFmtId="0" fontId="63" fillId="0" borderId="0"/>
    <xf numFmtId="0" fontId="2" fillId="0" borderId="0"/>
    <xf numFmtId="0" fontId="2" fillId="0" borderId="0"/>
    <xf numFmtId="0" fontId="63" fillId="0" borderId="0"/>
    <xf numFmtId="0" fontId="63" fillId="0" borderId="0"/>
    <xf numFmtId="0" fontId="2" fillId="0" borderId="0"/>
    <xf numFmtId="0" fontId="63" fillId="0" borderId="0"/>
    <xf numFmtId="0" fontId="63" fillId="0" borderId="0"/>
    <xf numFmtId="0" fontId="2" fillId="0" borderId="0"/>
    <xf numFmtId="0" fontId="63" fillId="0" borderId="0"/>
    <xf numFmtId="0" fontId="63" fillId="0" borderId="0"/>
    <xf numFmtId="0" fontId="2" fillId="0" borderId="0"/>
    <xf numFmtId="0" fontId="2" fillId="0" borderId="0"/>
    <xf numFmtId="0" fontId="63" fillId="0" borderId="0"/>
    <xf numFmtId="0" fontId="63" fillId="0" borderId="0"/>
    <xf numFmtId="0" fontId="23" fillId="0" borderId="0"/>
    <xf numFmtId="0" fontId="2" fillId="0" borderId="0"/>
    <xf numFmtId="0" fontId="2" fillId="0" borderId="0"/>
    <xf numFmtId="0" fontId="63" fillId="0" borderId="0"/>
    <xf numFmtId="0" fontId="2" fillId="0" borderId="0"/>
    <xf numFmtId="0" fontId="63" fillId="0" borderId="0"/>
    <xf numFmtId="0" fontId="41" fillId="0" borderId="0"/>
    <xf numFmtId="0" fontId="2" fillId="0" borderId="0"/>
    <xf numFmtId="0" fontId="2" fillId="0" borderId="0"/>
    <xf numFmtId="0" fontId="63" fillId="0" borderId="0"/>
    <xf numFmtId="0" fontId="2" fillId="0" borderId="0"/>
    <xf numFmtId="0" fontId="63" fillId="0" borderId="0"/>
    <xf numFmtId="0" fontId="63" fillId="0" borderId="0">
      <alignment vertical="center"/>
    </xf>
    <xf numFmtId="0" fontId="2" fillId="0" borderId="0">
      <alignment vertical="center"/>
    </xf>
    <xf numFmtId="0" fontId="63" fillId="0" borderId="0">
      <alignment vertical="center"/>
    </xf>
    <xf numFmtId="0" fontId="63" fillId="0" borderId="0">
      <alignment vertical="center"/>
    </xf>
    <xf numFmtId="0" fontId="2" fillId="0" borderId="0">
      <alignment vertical="center"/>
    </xf>
    <xf numFmtId="0" fontId="2" fillId="0" borderId="0">
      <alignment vertical="center"/>
    </xf>
    <xf numFmtId="0" fontId="63" fillId="0" borderId="0">
      <alignment vertical="center"/>
    </xf>
    <xf numFmtId="0" fontId="60" fillId="0" borderId="0">
      <alignment vertical="center"/>
    </xf>
    <xf numFmtId="0" fontId="5" fillId="0" borderId="0">
      <alignment vertical="center"/>
    </xf>
    <xf numFmtId="0" fontId="60" fillId="0" borderId="0">
      <alignment vertical="center"/>
    </xf>
    <xf numFmtId="0" fontId="60" fillId="0" borderId="0">
      <alignment vertical="center"/>
    </xf>
    <xf numFmtId="0" fontId="5" fillId="0" borderId="0">
      <alignment vertical="center"/>
    </xf>
    <xf numFmtId="0" fontId="60" fillId="0" borderId="0">
      <alignment vertical="center"/>
    </xf>
    <xf numFmtId="0" fontId="60" fillId="0" borderId="0">
      <alignment vertical="center"/>
    </xf>
    <xf numFmtId="0" fontId="5" fillId="0" borderId="0">
      <alignment vertical="center"/>
    </xf>
    <xf numFmtId="0" fontId="60" fillId="0" borderId="0">
      <alignment vertical="center"/>
    </xf>
    <xf numFmtId="0" fontId="5" fillId="0" borderId="0">
      <alignment vertical="center"/>
    </xf>
    <xf numFmtId="0" fontId="60"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xf numFmtId="0" fontId="7" fillId="0" borderId="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1"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9"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69" fillId="10" borderId="0" applyNumberFormat="0" applyBorder="0" applyAlignment="0" applyProtection="0">
      <alignment vertical="center"/>
    </xf>
    <xf numFmtId="0" fontId="12" fillId="10" borderId="0" applyNumberFormat="0" applyBorder="0" applyAlignment="0" applyProtection="0">
      <alignment vertical="center"/>
    </xf>
    <xf numFmtId="0" fontId="69" fillId="10" borderId="0" applyNumberFormat="0" applyBorder="0" applyAlignment="0" applyProtection="0">
      <alignment vertical="center"/>
    </xf>
    <xf numFmtId="0" fontId="12" fillId="4" borderId="0" applyNumberFormat="0" applyBorder="0" applyAlignment="0" applyProtection="0">
      <alignment vertical="center"/>
    </xf>
    <xf numFmtId="0" fontId="31"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9"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31"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9"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69"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32"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50"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70" fillId="0" borderId="7" applyNumberFormat="0" applyFill="0" applyAlignment="0" applyProtection="0">
      <alignment vertical="center"/>
    </xf>
    <xf numFmtId="0" fontId="13" fillId="0" borderId="7" applyNumberFormat="0" applyFill="0" applyAlignment="0" applyProtection="0">
      <alignment vertical="center"/>
    </xf>
    <xf numFmtId="0" fontId="70" fillId="0" borderId="7" applyNumberFormat="0" applyFill="0" applyAlignment="0" applyProtection="0">
      <alignment vertical="center"/>
    </xf>
    <xf numFmtId="0" fontId="13" fillId="0" borderId="6" applyNumberFormat="0" applyFill="0" applyAlignment="0" applyProtection="0">
      <alignment vertical="center"/>
    </xf>
    <xf numFmtId="0" fontId="32"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50"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32"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50"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33"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51"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71" fillId="30" borderId="8" applyNumberFormat="0" applyAlignment="0" applyProtection="0">
      <alignment vertical="center"/>
    </xf>
    <xf numFmtId="0" fontId="14" fillId="30" borderId="8" applyNumberFormat="0" applyAlignment="0" applyProtection="0">
      <alignment vertical="center"/>
    </xf>
    <xf numFmtId="0" fontId="71" fillId="30" borderId="8" applyNumberFormat="0" applyAlignment="0" applyProtection="0">
      <alignment vertical="center"/>
    </xf>
    <xf numFmtId="0" fontId="14" fillId="29" borderId="8" applyNumberFormat="0" applyAlignment="0" applyProtection="0">
      <alignment vertical="center"/>
    </xf>
    <xf numFmtId="0" fontId="33"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51"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33"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51"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4" fillId="29" borderId="8"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34"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52"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72" fillId="32" borderId="9" applyNumberFormat="0" applyAlignment="0" applyProtection="0">
      <alignment vertical="center"/>
    </xf>
    <xf numFmtId="0" fontId="83" fillId="32" borderId="9" applyNumberFormat="0" applyAlignment="0" applyProtection="0">
      <alignment vertical="center"/>
    </xf>
    <xf numFmtId="0" fontId="72" fillId="32" borderId="9" applyNumberFormat="0" applyAlignment="0" applyProtection="0">
      <alignment vertical="center"/>
    </xf>
    <xf numFmtId="0" fontId="15" fillId="31" borderId="9" applyNumberFormat="0" applyAlignment="0" applyProtection="0">
      <alignment vertical="center"/>
    </xf>
    <xf numFmtId="0" fontId="34"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52"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34"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52"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5" fillId="31" borderId="9"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37"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55"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75" fillId="0" borderId="10" applyNumberFormat="0" applyFill="0" applyAlignment="0" applyProtection="0">
      <alignment vertical="center"/>
    </xf>
    <xf numFmtId="0" fontId="18" fillId="0" borderId="10" applyNumberFormat="0" applyFill="0" applyAlignment="0" applyProtection="0">
      <alignment vertical="center"/>
    </xf>
    <xf numFmtId="0" fontId="75" fillId="0" borderId="10" applyNumberFormat="0" applyFill="0" applyAlignment="0" applyProtection="0">
      <alignment vertical="center"/>
    </xf>
    <xf numFmtId="0" fontId="18" fillId="0" borderId="10" applyNumberFormat="0" applyFill="0" applyAlignment="0" applyProtection="0">
      <alignment vertical="center"/>
    </xf>
    <xf numFmtId="0" fontId="37"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55"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37"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55"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0" fontId="18" fillId="0" borderId="10" applyNumberFormat="0" applyFill="0" applyAlignment="0" applyProtection="0">
      <alignment vertical="center"/>
    </xf>
    <xf numFmtId="43" fontId="63" fillId="0" borderId="0" applyFont="0" applyFill="0" applyBorder="0" applyAlignment="0" applyProtection="0"/>
    <xf numFmtId="43" fontId="63"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xf numFmtId="43" fontId="63" fillId="0" borderId="0" applyFont="0" applyFill="0" applyBorder="0" applyAlignment="0" applyProtection="0">
      <alignment vertical="center"/>
    </xf>
    <xf numFmtId="43" fontId="2" fillId="0" borderId="0" applyFont="0" applyFill="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2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44"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2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44"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2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44"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2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44"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2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44"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2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44"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2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44"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2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44"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2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44"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35"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44"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44"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2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44"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4"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4"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2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4"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2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44"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2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44"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2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44"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6" fillId="36"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38"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6"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76" fillId="38" borderId="0" applyNumberFormat="0" applyBorder="0" applyAlignment="0" applyProtection="0">
      <alignment vertical="center"/>
    </xf>
    <xf numFmtId="0" fontId="19" fillId="38" borderId="0" applyNumberFormat="0" applyBorder="0" applyAlignment="0" applyProtection="0">
      <alignment vertical="center"/>
    </xf>
    <xf numFmtId="0" fontId="76" fillId="38" borderId="0" applyNumberFormat="0" applyBorder="0" applyAlignment="0" applyProtection="0">
      <alignment vertical="center"/>
    </xf>
    <xf numFmtId="0" fontId="19" fillId="37" borderId="0" applyNumberFormat="0" applyBorder="0" applyAlignment="0" applyProtection="0">
      <alignment vertical="center"/>
    </xf>
    <xf numFmtId="0" fontId="38"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6"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38"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56"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39"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57"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77" fillId="30" borderId="11" applyNumberFormat="0" applyAlignment="0" applyProtection="0">
      <alignment vertical="center"/>
    </xf>
    <xf numFmtId="0" fontId="20" fillId="30" borderId="11" applyNumberFormat="0" applyAlignment="0" applyProtection="0">
      <alignment vertical="center"/>
    </xf>
    <xf numFmtId="0" fontId="77" fillId="30" borderId="11" applyNumberFormat="0" applyAlignment="0" applyProtection="0">
      <alignment vertical="center"/>
    </xf>
    <xf numFmtId="0" fontId="20" fillId="29" borderId="11" applyNumberFormat="0" applyAlignment="0" applyProtection="0">
      <alignment vertical="center"/>
    </xf>
    <xf numFmtId="0" fontId="39"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57"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39"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57"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0" fillId="29" borderId="11"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40" fillId="7" borderId="8" applyNumberFormat="0" applyAlignment="0" applyProtection="0">
      <alignment vertical="center"/>
    </xf>
    <xf numFmtId="0" fontId="21" fillId="7" borderId="8" applyNumberFormat="0" applyAlignment="0" applyProtection="0">
      <alignment vertical="center"/>
    </xf>
    <xf numFmtId="0" fontId="21" fillId="7" borderId="8" applyNumberFormat="0" applyAlignment="0" applyProtection="0">
      <alignment vertical="center"/>
    </xf>
    <xf numFmtId="0" fontId="58" fillId="7" borderId="8" applyNumberFormat="0" applyAlignment="0" applyProtection="0">
      <alignment vertical="center"/>
    </xf>
    <xf numFmtId="0" fontId="21" fillId="7" borderId="8"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46">
    <xf numFmtId="0" fontId="0" fillId="0" borderId="0" xfId="0"/>
    <xf numFmtId="0" fontId="84" fillId="0" borderId="0" xfId="0" applyFont="1"/>
    <xf numFmtId="0" fontId="86" fillId="0" borderId="12" xfId="0" applyFont="1" applyBorder="1" applyAlignment="1">
      <alignment horizontal="center" vertical="center" wrapText="1"/>
    </xf>
    <xf numFmtId="0" fontId="84" fillId="0" borderId="0" xfId="0" applyFont="1" applyAlignment="1">
      <alignment vertical="center"/>
    </xf>
    <xf numFmtId="0" fontId="84" fillId="0" borderId="12" xfId="0" applyFont="1" applyBorder="1" applyAlignment="1">
      <alignment vertical="center"/>
    </xf>
    <xf numFmtId="0" fontId="86" fillId="0" borderId="12" xfId="0" applyFont="1" applyBorder="1" applyAlignment="1">
      <alignment vertical="center"/>
    </xf>
    <xf numFmtId="0" fontId="86" fillId="0" borderId="12" xfId="0" applyFont="1" applyBorder="1" applyAlignment="1">
      <alignment horizontal="center" vertical="center"/>
    </xf>
    <xf numFmtId="0" fontId="84" fillId="0" borderId="0" xfId="0" applyFont="1" applyBorder="1"/>
    <xf numFmtId="0" fontId="84" fillId="0" borderId="12" xfId="0" applyFont="1" applyBorder="1" applyAlignment="1">
      <alignment horizontal="center" vertical="center"/>
    </xf>
    <xf numFmtId="176" fontId="84" fillId="0" borderId="12" xfId="0" applyNumberFormat="1" applyFont="1" applyBorder="1" applyAlignment="1">
      <alignment horizontal="center" vertical="center"/>
    </xf>
    <xf numFmtId="0" fontId="84" fillId="0" borderId="0" xfId="0" applyFont="1" applyBorder="1" applyAlignment="1">
      <alignment vertical="center"/>
    </xf>
    <xf numFmtId="177" fontId="84" fillId="0" borderId="12" xfId="0" applyNumberFormat="1" applyFont="1" applyBorder="1" applyAlignment="1">
      <alignment horizontal="center" vertical="center"/>
    </xf>
    <xf numFmtId="178" fontId="84" fillId="0" borderId="12" xfId="0" applyNumberFormat="1" applyFont="1" applyBorder="1" applyAlignment="1">
      <alignment vertical="center"/>
    </xf>
    <xf numFmtId="0" fontId="84" fillId="0" borderId="0" xfId="0" applyFont="1" applyAlignment="1">
      <alignment horizontal="right"/>
    </xf>
    <xf numFmtId="0" fontId="84" fillId="0" borderId="12" xfId="0" applyFont="1" applyBorder="1" applyAlignment="1">
      <alignment vertical="center" wrapText="1"/>
    </xf>
    <xf numFmtId="178" fontId="84" fillId="0" borderId="12" xfId="0" applyNumberFormat="1" applyFont="1" applyBorder="1" applyAlignment="1">
      <alignment horizontal="center" vertical="center"/>
    </xf>
    <xf numFmtId="0" fontId="84" fillId="0" borderId="0" xfId="0" applyFont="1" applyBorder="1" applyAlignment="1">
      <alignment horizontal="center" vertical="center"/>
    </xf>
    <xf numFmtId="0" fontId="84" fillId="0" borderId="0" xfId="0" applyFont="1" applyBorder="1" applyAlignment="1">
      <alignment horizontal="left"/>
    </xf>
    <xf numFmtId="0" fontId="84" fillId="0" borderId="0" xfId="0" applyFont="1" applyBorder="1" applyAlignment="1">
      <alignment horizontal="right"/>
    </xf>
    <xf numFmtId="0" fontId="84" fillId="0" borderId="12" xfId="0" applyFont="1" applyBorder="1" applyAlignment="1">
      <alignment horizontal="left" vertical="center"/>
    </xf>
    <xf numFmtId="179" fontId="84" fillId="0" borderId="12" xfId="0" applyNumberFormat="1" applyFont="1" applyBorder="1" applyAlignment="1">
      <alignment horizontal="center" vertical="center"/>
    </xf>
    <xf numFmtId="0" fontId="86" fillId="0" borderId="12" xfId="0" applyFont="1" applyBorder="1" applyAlignment="1">
      <alignment horizontal="center" vertical="center"/>
    </xf>
    <xf numFmtId="0" fontId="84" fillId="0" borderId="0" xfId="0" applyFont="1"/>
    <xf numFmtId="0" fontId="85" fillId="0" borderId="0" xfId="0" applyFont="1" applyAlignment="1">
      <alignment horizontal="center" vertical="center"/>
    </xf>
    <xf numFmtId="0" fontId="84" fillId="0" borderId="13" xfId="0" applyFont="1" applyBorder="1" applyAlignment="1">
      <alignment horizontal="right" vertical="center"/>
    </xf>
    <xf numFmtId="0" fontId="86" fillId="0" borderId="12" xfId="0" applyFont="1" applyBorder="1" applyAlignment="1">
      <alignment vertical="center"/>
    </xf>
    <xf numFmtId="0" fontId="86" fillId="0" borderId="12" xfId="0" applyFont="1" applyBorder="1" applyAlignment="1">
      <alignment vertical="center" wrapText="1"/>
    </xf>
    <xf numFmtId="0" fontId="86" fillId="0" borderId="14" xfId="0" applyFont="1" applyBorder="1" applyAlignment="1">
      <alignment horizontal="center" vertical="center" wrapText="1"/>
    </xf>
    <xf numFmtId="0" fontId="86" fillId="0" borderId="15" xfId="0" applyFont="1" applyBorder="1" applyAlignment="1">
      <alignment horizontal="center" vertical="center" wrapText="1"/>
    </xf>
    <xf numFmtId="0" fontId="85" fillId="0" borderId="0" xfId="0" applyFont="1" applyBorder="1" applyAlignment="1">
      <alignment horizontal="center" vertical="center"/>
    </xf>
    <xf numFmtId="0" fontId="84" fillId="0" borderId="0" xfId="0" applyFont="1" applyBorder="1" applyAlignment="1">
      <alignment horizontal="right"/>
    </xf>
    <xf numFmtId="0" fontId="86" fillId="0" borderId="12" xfId="0" applyFont="1" applyBorder="1" applyAlignment="1">
      <alignment horizontal="center" vertical="center"/>
    </xf>
    <xf numFmtId="0" fontId="86" fillId="0" borderId="12" xfId="0" applyFont="1" applyBorder="1" applyAlignment="1">
      <alignment horizontal="center" vertical="center" wrapText="1"/>
    </xf>
    <xf numFmtId="0" fontId="86" fillId="0" borderId="16" xfId="0" applyFont="1" applyBorder="1" applyAlignment="1">
      <alignment vertical="center"/>
    </xf>
    <xf numFmtId="0" fontId="86" fillId="0" borderId="17" xfId="0" applyFont="1" applyBorder="1" applyAlignment="1">
      <alignment vertical="center"/>
    </xf>
    <xf numFmtId="0" fontId="86" fillId="0" borderId="16" xfId="0" applyFont="1" applyBorder="1" applyAlignment="1">
      <alignment horizontal="center" vertical="center" wrapText="1"/>
    </xf>
    <xf numFmtId="0" fontId="86" fillId="0" borderId="17" xfId="0" applyFont="1" applyBorder="1" applyAlignment="1">
      <alignment horizontal="center" vertical="center" wrapText="1"/>
    </xf>
    <xf numFmtId="0" fontId="84" fillId="0" borderId="13" xfId="0" applyFont="1" applyBorder="1" applyAlignment="1">
      <alignment horizontal="right"/>
    </xf>
    <xf numFmtId="0" fontId="86" fillId="0" borderId="16" xfId="0" applyFont="1" applyBorder="1" applyAlignment="1">
      <alignment horizontal="center" vertical="center"/>
    </xf>
    <xf numFmtId="0" fontId="86" fillId="0" borderId="17" xfId="0" applyFont="1" applyBorder="1" applyAlignment="1">
      <alignment horizontal="center" vertical="center"/>
    </xf>
    <xf numFmtId="0" fontId="84" fillId="0" borderId="0" xfId="0" applyFont="1"/>
    <xf numFmtId="0" fontId="84" fillId="0" borderId="0" xfId="0" applyFont="1" applyAlignment="1">
      <alignment horizontal="right"/>
    </xf>
    <xf numFmtId="0" fontId="84" fillId="0" borderId="18" xfId="0" applyFont="1" applyBorder="1" applyAlignment="1">
      <alignment horizontal="left" vertical="center"/>
    </xf>
    <xf numFmtId="0" fontId="87" fillId="0" borderId="0" xfId="0" applyFont="1" applyAlignment="1">
      <alignment horizontal="center" vertical="center"/>
    </xf>
    <xf numFmtId="0" fontId="87" fillId="0" borderId="0" xfId="0" applyFont="1" applyAlignment="1">
      <alignment horizontal="center" vertical="center" wrapText="1"/>
    </xf>
    <xf numFmtId="0" fontId="84" fillId="0" borderId="12" xfId="0" applyFont="1" applyBorder="1" applyAlignment="1">
      <alignment horizontal="center" vertical="center"/>
    </xf>
  </cellXfs>
  <cellStyles count="4089">
    <cellStyle name="0,0_x000d_&#10;NA_x000d_&#10;" xfId="1"/>
    <cellStyle name="0,0_x000d_&#10;NA_x000d_&#10; 2" xfId="2"/>
    <cellStyle name="0,0_x000d_&#10;NA_x000d_&#10; 2 2" xfId="3"/>
    <cellStyle name="0,0_x000d_&#10;NA_x000d_&#10; 2 3" xfId="4"/>
    <cellStyle name="0,0_x000d_&#10;NA_x000d_&#10; 3" xfId="5"/>
    <cellStyle name="0,0_x000d_&#10;NA_x000d_&#10; 3 2" xfId="6"/>
    <cellStyle name="0,0_x000d_&#10;NA_x000d_&#10; 3 3" xfId="7"/>
    <cellStyle name="20% - 强调文字颜色 1 10" xfId="8"/>
    <cellStyle name="20% - 强调文字颜色 1 10 2" xfId="9"/>
    <cellStyle name="20% - 强调文字颜色 1 10 3" xfId="10"/>
    <cellStyle name="20% - 强调文字颜色 1 11" xfId="11"/>
    <cellStyle name="20% - 强调文字颜色 1 11 2" xfId="12"/>
    <cellStyle name="20% - 强调文字颜色 1 11 3" xfId="13"/>
    <cellStyle name="20% - 强调文字颜色 1 12" xfId="14"/>
    <cellStyle name="20% - 强调文字颜色 1 12 2" xfId="15"/>
    <cellStyle name="20% - 强调文字颜色 1 12 3" xfId="16"/>
    <cellStyle name="20% - 强调文字颜色 1 13" xfId="17"/>
    <cellStyle name="20% - 强调文字颜色 1 13 2" xfId="18"/>
    <cellStyle name="20% - 强调文字颜色 1 13 3" xfId="19"/>
    <cellStyle name="20% - 强调文字颜色 1 14" xfId="20"/>
    <cellStyle name="20% - 强调文字颜色 1 14 2" xfId="21"/>
    <cellStyle name="20% - 强调文字颜色 1 14 3" xfId="22"/>
    <cellStyle name="20% - 强调文字颜色 1 15" xfId="23"/>
    <cellStyle name="20% - 强调文字颜色 1 15 2" xfId="24"/>
    <cellStyle name="20% - 强调文字颜色 1 15 3" xfId="25"/>
    <cellStyle name="20% - 强调文字颜色 1 16" xfId="26"/>
    <cellStyle name="20% - 强调文字颜色 1 16 2" xfId="27"/>
    <cellStyle name="20% - 强调文字颜色 1 16 3" xfId="28"/>
    <cellStyle name="20% - 强调文字颜色 1 17" xfId="29"/>
    <cellStyle name="20% - 强调文字颜色 1 17 2" xfId="30"/>
    <cellStyle name="20% - 强调文字颜色 1 17 3" xfId="31"/>
    <cellStyle name="20% - 强调文字颜色 1 18" xfId="32"/>
    <cellStyle name="20% - 强调文字颜色 1 18 2" xfId="33"/>
    <cellStyle name="20% - 强调文字颜色 1 18 3" xfId="34"/>
    <cellStyle name="20% - 强调文字颜色 1 19" xfId="35"/>
    <cellStyle name="20% - 强调文字颜色 1 19 2" xfId="36"/>
    <cellStyle name="20% - 强调文字颜色 1 19 3" xfId="37"/>
    <cellStyle name="20% - 强调文字颜色 1 2" xfId="38"/>
    <cellStyle name="20% - 强调文字颜色 1 2 2" xfId="39"/>
    <cellStyle name="20% - 强调文字颜色 1 2 2 2" xfId="40"/>
    <cellStyle name="20% - 强调文字颜色 1 2 2 3" xfId="41"/>
    <cellStyle name="20% - 强调文字颜色 1 2 3" xfId="42"/>
    <cellStyle name="20% - 强调文字颜色 1 2 3 2" xfId="43"/>
    <cellStyle name="20% - 强调文字颜色 1 2 3 3" xfId="44"/>
    <cellStyle name="20% - 强调文字颜色 1 20" xfId="45"/>
    <cellStyle name="20% - 强调文字颜色 1 20 2" xfId="46"/>
    <cellStyle name="20% - 强调文字颜色 1 20 3" xfId="47"/>
    <cellStyle name="20% - 强调文字颜色 1 21" xfId="48"/>
    <cellStyle name="20% - 强调文字颜色 1 21 2" xfId="49"/>
    <cellStyle name="20% - 强调文字颜色 1 21 3" xfId="50"/>
    <cellStyle name="20% - 强调文字颜色 1 22" xfId="51"/>
    <cellStyle name="20% - 强调文字颜色 1 22 2" xfId="52"/>
    <cellStyle name="20% - 强调文字颜色 1 22 3" xfId="53"/>
    <cellStyle name="20% - 强调文字颜色 1 23" xfId="54"/>
    <cellStyle name="20% - 强调文字颜色 1 23 2" xfId="55"/>
    <cellStyle name="20% - 强调文字颜色 1 23 3" xfId="56"/>
    <cellStyle name="20% - 强调文字颜色 1 24" xfId="57"/>
    <cellStyle name="20% - 强调文字颜色 1 24 2" xfId="58"/>
    <cellStyle name="20% - 强调文字颜色 1 24 3" xfId="59"/>
    <cellStyle name="20% - 强调文字颜色 1 25" xfId="60"/>
    <cellStyle name="20% - 强调文字颜色 1 25 2" xfId="61"/>
    <cellStyle name="20% - 强调文字颜色 1 25 3" xfId="62"/>
    <cellStyle name="20% - 强调文字颜色 1 3" xfId="63"/>
    <cellStyle name="20% - 强调文字颜色 1 3 2" xfId="64"/>
    <cellStyle name="20% - 强调文字颜色 1 3 2 2" xfId="65"/>
    <cellStyle name="20% - 强调文字颜色 1 3 2 3" xfId="66"/>
    <cellStyle name="20% - 强调文字颜色 1 3 3" xfId="67"/>
    <cellStyle name="20% - 强调文字颜色 1 3 3 2" xfId="68"/>
    <cellStyle name="20% - 强调文字颜色 1 3 3 3" xfId="69"/>
    <cellStyle name="20% - 强调文字颜色 1 4" xfId="70"/>
    <cellStyle name="20% - 强调文字颜色 1 4 2" xfId="71"/>
    <cellStyle name="20% - 强调文字颜色 1 4 2 2" xfId="72"/>
    <cellStyle name="20% - 强调文字颜色 1 4 2 3" xfId="73"/>
    <cellStyle name="20% - 强调文字颜色 1 4 3" xfId="74"/>
    <cellStyle name="20% - 强调文字颜色 1 4 3 2" xfId="75"/>
    <cellStyle name="20% - 强调文字颜色 1 4 3 3" xfId="76"/>
    <cellStyle name="20% - 强调文字颜色 1 5" xfId="77"/>
    <cellStyle name="20% - 强调文字颜色 1 5 2" xfId="78"/>
    <cellStyle name="20% - 强调文字颜色 1 5 3" xfId="79"/>
    <cellStyle name="20% - 强调文字颜色 1 6" xfId="80"/>
    <cellStyle name="20% - 强调文字颜色 1 6 2" xfId="81"/>
    <cellStyle name="20% - 强调文字颜色 1 6 3" xfId="82"/>
    <cellStyle name="20% - 强调文字颜色 1 7" xfId="83"/>
    <cellStyle name="20% - 强调文字颜色 1 7 2" xfId="84"/>
    <cellStyle name="20% - 强调文字颜色 1 7 3" xfId="85"/>
    <cellStyle name="20% - 强调文字颜色 1 8" xfId="86"/>
    <cellStyle name="20% - 强调文字颜色 1 8 2" xfId="87"/>
    <cellStyle name="20% - 强调文字颜色 1 8 3" xfId="88"/>
    <cellStyle name="20% - 强调文字颜色 1 9" xfId="89"/>
    <cellStyle name="20% - 强调文字颜色 1 9 2" xfId="90"/>
    <cellStyle name="20% - 强调文字颜色 1 9 3" xfId="91"/>
    <cellStyle name="20% - 强调文字颜色 2 10" xfId="92"/>
    <cellStyle name="20% - 强调文字颜色 2 10 2" xfId="93"/>
    <cellStyle name="20% - 强调文字颜色 2 10 3" xfId="94"/>
    <cellStyle name="20% - 强调文字颜色 2 11" xfId="95"/>
    <cellStyle name="20% - 强调文字颜色 2 11 2" xfId="96"/>
    <cellStyle name="20% - 强调文字颜色 2 11 3" xfId="97"/>
    <cellStyle name="20% - 强调文字颜色 2 12" xfId="98"/>
    <cellStyle name="20% - 强调文字颜色 2 12 2" xfId="99"/>
    <cellStyle name="20% - 强调文字颜色 2 12 3" xfId="100"/>
    <cellStyle name="20% - 强调文字颜色 2 13" xfId="101"/>
    <cellStyle name="20% - 强调文字颜色 2 13 2" xfId="102"/>
    <cellStyle name="20% - 强调文字颜色 2 13 3" xfId="103"/>
    <cellStyle name="20% - 强调文字颜色 2 14" xfId="104"/>
    <cellStyle name="20% - 强调文字颜色 2 14 2" xfId="105"/>
    <cellStyle name="20% - 强调文字颜色 2 14 3" xfId="106"/>
    <cellStyle name="20% - 强调文字颜色 2 15" xfId="107"/>
    <cellStyle name="20% - 强调文字颜色 2 15 2" xfId="108"/>
    <cellStyle name="20% - 强调文字颜色 2 15 3" xfId="109"/>
    <cellStyle name="20% - 强调文字颜色 2 16" xfId="110"/>
    <cellStyle name="20% - 强调文字颜色 2 16 2" xfId="111"/>
    <cellStyle name="20% - 强调文字颜色 2 16 3" xfId="112"/>
    <cellStyle name="20% - 强调文字颜色 2 17" xfId="113"/>
    <cellStyle name="20% - 强调文字颜色 2 17 2" xfId="114"/>
    <cellStyle name="20% - 强调文字颜色 2 17 3" xfId="115"/>
    <cellStyle name="20% - 强调文字颜色 2 18" xfId="116"/>
    <cellStyle name="20% - 强调文字颜色 2 18 2" xfId="117"/>
    <cellStyle name="20% - 强调文字颜色 2 18 3" xfId="118"/>
    <cellStyle name="20% - 强调文字颜色 2 19" xfId="119"/>
    <cellStyle name="20% - 强调文字颜色 2 19 2" xfId="120"/>
    <cellStyle name="20% - 强调文字颜色 2 19 3" xfId="121"/>
    <cellStyle name="20% - 强调文字颜色 2 2" xfId="122"/>
    <cellStyle name="20% - 强调文字颜色 2 2 2" xfId="123"/>
    <cellStyle name="20% - 强调文字颜色 2 2 2 2" xfId="124"/>
    <cellStyle name="20% - 强调文字颜色 2 2 2 3" xfId="125"/>
    <cellStyle name="20% - 强调文字颜色 2 2 3" xfId="126"/>
    <cellStyle name="20% - 强调文字颜色 2 2 3 2" xfId="127"/>
    <cellStyle name="20% - 强调文字颜色 2 2 3 3" xfId="128"/>
    <cellStyle name="20% - 强调文字颜色 2 20" xfId="129"/>
    <cellStyle name="20% - 强调文字颜色 2 20 2" xfId="130"/>
    <cellStyle name="20% - 强调文字颜色 2 20 3" xfId="131"/>
    <cellStyle name="20% - 强调文字颜色 2 21" xfId="132"/>
    <cellStyle name="20% - 强调文字颜色 2 21 2" xfId="133"/>
    <cellStyle name="20% - 强调文字颜色 2 21 3" xfId="134"/>
    <cellStyle name="20% - 强调文字颜色 2 22" xfId="135"/>
    <cellStyle name="20% - 强调文字颜色 2 22 2" xfId="136"/>
    <cellStyle name="20% - 强调文字颜色 2 22 3" xfId="137"/>
    <cellStyle name="20% - 强调文字颜色 2 23" xfId="138"/>
    <cellStyle name="20% - 强调文字颜色 2 23 2" xfId="139"/>
    <cellStyle name="20% - 强调文字颜色 2 23 3" xfId="140"/>
    <cellStyle name="20% - 强调文字颜色 2 24" xfId="141"/>
    <cellStyle name="20% - 强调文字颜色 2 24 2" xfId="142"/>
    <cellStyle name="20% - 强调文字颜色 2 24 3" xfId="143"/>
    <cellStyle name="20% - 强调文字颜色 2 25" xfId="144"/>
    <cellStyle name="20% - 强调文字颜色 2 25 2" xfId="145"/>
    <cellStyle name="20% - 强调文字颜色 2 25 3" xfId="146"/>
    <cellStyle name="20% - 强调文字颜色 2 3" xfId="147"/>
    <cellStyle name="20% - 强调文字颜色 2 3 2" xfId="148"/>
    <cellStyle name="20% - 强调文字颜色 2 3 2 2" xfId="149"/>
    <cellStyle name="20% - 强调文字颜色 2 3 2 3" xfId="150"/>
    <cellStyle name="20% - 强调文字颜色 2 3 3" xfId="151"/>
    <cellStyle name="20% - 强调文字颜色 2 3 3 2" xfId="152"/>
    <cellStyle name="20% - 强调文字颜色 2 3 3 3" xfId="153"/>
    <cellStyle name="20% - 强调文字颜色 2 4" xfId="154"/>
    <cellStyle name="20% - 强调文字颜色 2 4 2" xfId="155"/>
    <cellStyle name="20% - 强调文字颜色 2 4 2 2" xfId="156"/>
    <cellStyle name="20% - 强调文字颜色 2 4 2 3" xfId="157"/>
    <cellStyle name="20% - 强调文字颜色 2 4 3" xfId="158"/>
    <cellStyle name="20% - 强调文字颜色 2 4 3 2" xfId="159"/>
    <cellStyle name="20% - 强调文字颜色 2 4 3 3" xfId="160"/>
    <cellStyle name="20% - 强调文字颜色 2 5" xfId="161"/>
    <cellStyle name="20% - 强调文字颜色 2 5 2" xfId="162"/>
    <cellStyle name="20% - 强调文字颜色 2 5 3" xfId="163"/>
    <cellStyle name="20% - 强调文字颜色 2 6" xfId="164"/>
    <cellStyle name="20% - 强调文字颜色 2 6 2" xfId="165"/>
    <cellStyle name="20% - 强调文字颜色 2 6 3" xfId="166"/>
    <cellStyle name="20% - 强调文字颜色 2 7" xfId="167"/>
    <cellStyle name="20% - 强调文字颜色 2 7 2" xfId="168"/>
    <cellStyle name="20% - 强调文字颜色 2 7 3" xfId="169"/>
    <cellStyle name="20% - 强调文字颜色 2 8" xfId="170"/>
    <cellStyle name="20% - 强调文字颜色 2 8 2" xfId="171"/>
    <cellStyle name="20% - 强调文字颜色 2 8 3" xfId="172"/>
    <cellStyle name="20% - 强调文字颜色 2 9" xfId="173"/>
    <cellStyle name="20% - 强调文字颜色 2 9 2" xfId="174"/>
    <cellStyle name="20% - 强调文字颜色 2 9 3" xfId="175"/>
    <cellStyle name="20% - 强调文字颜色 3 10" xfId="176"/>
    <cellStyle name="20% - 强调文字颜色 3 10 2" xfId="177"/>
    <cellStyle name="20% - 强调文字颜色 3 10 3" xfId="178"/>
    <cellStyle name="20% - 强调文字颜色 3 11" xfId="179"/>
    <cellStyle name="20% - 强调文字颜色 3 11 2" xfId="180"/>
    <cellStyle name="20% - 强调文字颜色 3 11 3" xfId="181"/>
    <cellStyle name="20% - 强调文字颜色 3 12" xfId="182"/>
    <cellStyle name="20% - 强调文字颜色 3 12 2" xfId="183"/>
    <cellStyle name="20% - 强调文字颜色 3 12 3" xfId="184"/>
    <cellStyle name="20% - 强调文字颜色 3 13" xfId="185"/>
    <cellStyle name="20% - 强调文字颜色 3 13 2" xfId="186"/>
    <cellStyle name="20% - 强调文字颜色 3 13 3" xfId="187"/>
    <cellStyle name="20% - 强调文字颜色 3 14" xfId="188"/>
    <cellStyle name="20% - 强调文字颜色 3 14 2" xfId="189"/>
    <cellStyle name="20% - 强调文字颜色 3 14 3" xfId="190"/>
    <cellStyle name="20% - 强调文字颜色 3 15" xfId="191"/>
    <cellStyle name="20% - 强调文字颜色 3 15 2" xfId="192"/>
    <cellStyle name="20% - 强调文字颜色 3 15 3" xfId="193"/>
    <cellStyle name="20% - 强调文字颜色 3 16" xfId="194"/>
    <cellStyle name="20% - 强调文字颜色 3 16 2" xfId="195"/>
    <cellStyle name="20% - 强调文字颜色 3 16 3" xfId="196"/>
    <cellStyle name="20% - 强调文字颜色 3 17" xfId="197"/>
    <cellStyle name="20% - 强调文字颜色 3 17 2" xfId="198"/>
    <cellStyle name="20% - 强调文字颜色 3 17 3" xfId="199"/>
    <cellStyle name="20% - 强调文字颜色 3 18" xfId="200"/>
    <cellStyle name="20% - 强调文字颜色 3 18 2" xfId="201"/>
    <cellStyle name="20% - 强调文字颜色 3 18 3" xfId="202"/>
    <cellStyle name="20% - 强调文字颜色 3 19" xfId="203"/>
    <cellStyle name="20% - 强调文字颜色 3 19 2" xfId="204"/>
    <cellStyle name="20% - 强调文字颜色 3 19 3" xfId="205"/>
    <cellStyle name="20% - 强调文字颜色 3 2" xfId="206"/>
    <cellStyle name="20% - 强调文字颜色 3 2 2" xfId="207"/>
    <cellStyle name="20% - 强调文字颜色 3 2 2 2" xfId="208"/>
    <cellStyle name="20% - 强调文字颜色 3 2 2 3" xfId="209"/>
    <cellStyle name="20% - 强调文字颜色 3 2 3" xfId="210"/>
    <cellStyle name="20% - 强调文字颜色 3 2 3 2" xfId="211"/>
    <cellStyle name="20% - 强调文字颜色 3 2 3 3" xfId="212"/>
    <cellStyle name="20% - 强调文字颜色 3 20" xfId="213"/>
    <cellStyle name="20% - 强调文字颜色 3 20 2" xfId="214"/>
    <cellStyle name="20% - 强调文字颜色 3 20 3" xfId="215"/>
    <cellStyle name="20% - 强调文字颜色 3 21" xfId="216"/>
    <cellStyle name="20% - 强调文字颜色 3 21 2" xfId="217"/>
    <cellStyle name="20% - 强调文字颜色 3 21 3" xfId="218"/>
    <cellStyle name="20% - 强调文字颜色 3 22" xfId="219"/>
    <cellStyle name="20% - 强调文字颜色 3 22 2" xfId="220"/>
    <cellStyle name="20% - 强调文字颜色 3 22 3" xfId="221"/>
    <cellStyle name="20% - 强调文字颜色 3 23" xfId="222"/>
    <cellStyle name="20% - 强调文字颜色 3 23 2" xfId="223"/>
    <cellStyle name="20% - 强调文字颜色 3 23 3" xfId="224"/>
    <cellStyle name="20% - 强调文字颜色 3 24" xfId="225"/>
    <cellStyle name="20% - 强调文字颜色 3 24 2" xfId="226"/>
    <cellStyle name="20% - 强调文字颜色 3 24 3" xfId="227"/>
    <cellStyle name="20% - 强调文字颜色 3 25" xfId="228"/>
    <cellStyle name="20% - 强调文字颜色 3 25 2" xfId="229"/>
    <cellStyle name="20% - 强调文字颜色 3 25 3" xfId="230"/>
    <cellStyle name="20% - 强调文字颜色 3 3" xfId="231"/>
    <cellStyle name="20% - 强调文字颜色 3 3 2" xfId="232"/>
    <cellStyle name="20% - 强调文字颜色 3 3 2 2" xfId="233"/>
    <cellStyle name="20% - 强调文字颜色 3 3 2 3" xfId="234"/>
    <cellStyle name="20% - 强调文字颜色 3 3 3" xfId="235"/>
    <cellStyle name="20% - 强调文字颜色 3 3 3 2" xfId="236"/>
    <cellStyle name="20% - 强调文字颜色 3 3 3 3" xfId="237"/>
    <cellStyle name="20% - 强调文字颜色 3 4" xfId="238"/>
    <cellStyle name="20% - 强调文字颜色 3 4 2" xfId="239"/>
    <cellStyle name="20% - 强调文字颜色 3 4 2 2" xfId="240"/>
    <cellStyle name="20% - 强调文字颜色 3 4 2 3" xfId="241"/>
    <cellStyle name="20% - 强调文字颜色 3 4 3" xfId="242"/>
    <cellStyle name="20% - 强调文字颜色 3 4 3 2" xfId="243"/>
    <cellStyle name="20% - 强调文字颜色 3 4 3 3" xfId="244"/>
    <cellStyle name="20% - 强调文字颜色 3 5" xfId="245"/>
    <cellStyle name="20% - 强调文字颜色 3 5 2" xfId="246"/>
    <cellStyle name="20% - 强调文字颜色 3 5 3" xfId="247"/>
    <cellStyle name="20% - 强调文字颜色 3 6" xfId="248"/>
    <cellStyle name="20% - 强调文字颜色 3 6 2" xfId="249"/>
    <cellStyle name="20% - 强调文字颜色 3 6 3" xfId="250"/>
    <cellStyle name="20% - 强调文字颜色 3 7" xfId="251"/>
    <cellStyle name="20% - 强调文字颜色 3 7 2" xfId="252"/>
    <cellStyle name="20% - 强调文字颜色 3 7 3" xfId="253"/>
    <cellStyle name="20% - 强调文字颜色 3 8" xfId="254"/>
    <cellStyle name="20% - 强调文字颜色 3 8 2" xfId="255"/>
    <cellStyle name="20% - 强调文字颜色 3 8 3" xfId="256"/>
    <cellStyle name="20% - 强调文字颜色 3 9" xfId="257"/>
    <cellStyle name="20% - 强调文字颜色 3 9 2" xfId="258"/>
    <cellStyle name="20% - 强调文字颜色 3 9 3" xfId="259"/>
    <cellStyle name="20% - 强调文字颜色 4 10" xfId="260"/>
    <cellStyle name="20% - 强调文字颜色 4 10 2" xfId="261"/>
    <cellStyle name="20% - 强调文字颜色 4 10 3" xfId="262"/>
    <cellStyle name="20% - 强调文字颜色 4 11" xfId="263"/>
    <cellStyle name="20% - 强调文字颜色 4 11 2" xfId="264"/>
    <cellStyle name="20% - 强调文字颜色 4 11 3" xfId="265"/>
    <cellStyle name="20% - 强调文字颜色 4 12" xfId="266"/>
    <cellStyle name="20% - 强调文字颜色 4 12 2" xfId="267"/>
    <cellStyle name="20% - 强调文字颜色 4 12 3" xfId="268"/>
    <cellStyle name="20% - 强调文字颜色 4 13" xfId="269"/>
    <cellStyle name="20% - 强调文字颜色 4 13 2" xfId="270"/>
    <cellStyle name="20% - 强调文字颜色 4 13 3" xfId="271"/>
    <cellStyle name="20% - 强调文字颜色 4 14" xfId="272"/>
    <cellStyle name="20% - 强调文字颜色 4 14 2" xfId="273"/>
    <cellStyle name="20% - 强调文字颜色 4 14 3" xfId="274"/>
    <cellStyle name="20% - 强调文字颜色 4 15" xfId="275"/>
    <cellStyle name="20% - 强调文字颜色 4 15 2" xfId="276"/>
    <cellStyle name="20% - 强调文字颜色 4 15 3" xfId="277"/>
    <cellStyle name="20% - 强调文字颜色 4 16" xfId="278"/>
    <cellStyle name="20% - 强调文字颜色 4 16 2" xfId="279"/>
    <cellStyle name="20% - 强调文字颜色 4 16 3" xfId="280"/>
    <cellStyle name="20% - 强调文字颜色 4 17" xfId="281"/>
    <cellStyle name="20% - 强调文字颜色 4 17 2" xfId="282"/>
    <cellStyle name="20% - 强调文字颜色 4 17 3" xfId="283"/>
    <cellStyle name="20% - 强调文字颜色 4 18" xfId="284"/>
    <cellStyle name="20% - 强调文字颜色 4 18 2" xfId="285"/>
    <cellStyle name="20% - 强调文字颜色 4 18 3" xfId="286"/>
    <cellStyle name="20% - 强调文字颜色 4 19" xfId="287"/>
    <cellStyle name="20% - 强调文字颜色 4 19 2" xfId="288"/>
    <cellStyle name="20% - 强调文字颜色 4 19 3" xfId="289"/>
    <cellStyle name="20% - 强调文字颜色 4 2" xfId="290"/>
    <cellStyle name="20% - 强调文字颜色 4 2 2" xfId="291"/>
    <cellStyle name="20% - 强调文字颜色 4 2 2 2" xfId="292"/>
    <cellStyle name="20% - 强调文字颜色 4 2 2 3" xfId="293"/>
    <cellStyle name="20% - 强调文字颜色 4 2 3" xfId="294"/>
    <cellStyle name="20% - 强调文字颜色 4 2 3 2" xfId="295"/>
    <cellStyle name="20% - 强调文字颜色 4 2 3 3" xfId="296"/>
    <cellStyle name="20% - 强调文字颜色 4 20" xfId="297"/>
    <cellStyle name="20% - 强调文字颜色 4 20 2" xfId="298"/>
    <cellStyle name="20% - 强调文字颜色 4 20 3" xfId="299"/>
    <cellStyle name="20% - 强调文字颜色 4 21" xfId="300"/>
    <cellStyle name="20% - 强调文字颜色 4 21 2" xfId="301"/>
    <cellStyle name="20% - 强调文字颜色 4 21 3" xfId="302"/>
    <cellStyle name="20% - 强调文字颜色 4 22" xfId="303"/>
    <cellStyle name="20% - 强调文字颜色 4 22 2" xfId="304"/>
    <cellStyle name="20% - 强调文字颜色 4 22 3" xfId="305"/>
    <cellStyle name="20% - 强调文字颜色 4 23" xfId="306"/>
    <cellStyle name="20% - 强调文字颜色 4 23 2" xfId="307"/>
    <cellStyle name="20% - 强调文字颜色 4 23 3" xfId="308"/>
    <cellStyle name="20% - 强调文字颜色 4 24" xfId="309"/>
    <cellStyle name="20% - 强调文字颜色 4 24 2" xfId="310"/>
    <cellStyle name="20% - 强调文字颜色 4 24 3" xfId="311"/>
    <cellStyle name="20% - 强调文字颜色 4 25" xfId="312"/>
    <cellStyle name="20% - 强调文字颜色 4 25 2" xfId="313"/>
    <cellStyle name="20% - 强调文字颜色 4 25 3" xfId="314"/>
    <cellStyle name="20% - 强调文字颜色 4 3" xfId="315"/>
    <cellStyle name="20% - 强调文字颜色 4 3 2" xfId="316"/>
    <cellStyle name="20% - 强调文字颜色 4 3 2 2" xfId="317"/>
    <cellStyle name="20% - 强调文字颜色 4 3 2 3" xfId="318"/>
    <cellStyle name="20% - 强调文字颜色 4 3 3" xfId="319"/>
    <cellStyle name="20% - 强调文字颜色 4 3 3 2" xfId="320"/>
    <cellStyle name="20% - 强调文字颜色 4 3 3 3" xfId="321"/>
    <cellStyle name="20% - 强调文字颜色 4 4" xfId="322"/>
    <cellStyle name="20% - 强调文字颜色 4 4 2" xfId="323"/>
    <cellStyle name="20% - 强调文字颜色 4 4 2 2" xfId="324"/>
    <cellStyle name="20% - 强调文字颜色 4 4 2 3" xfId="325"/>
    <cellStyle name="20% - 强调文字颜色 4 4 3" xfId="326"/>
    <cellStyle name="20% - 强调文字颜色 4 4 3 2" xfId="327"/>
    <cellStyle name="20% - 强调文字颜色 4 4 3 3" xfId="328"/>
    <cellStyle name="20% - 强调文字颜色 4 5" xfId="329"/>
    <cellStyle name="20% - 强调文字颜色 4 5 2" xfId="330"/>
    <cellStyle name="20% - 强调文字颜色 4 5 3" xfId="331"/>
    <cellStyle name="20% - 强调文字颜色 4 6" xfId="332"/>
    <cellStyle name="20% - 强调文字颜色 4 6 2" xfId="333"/>
    <cellStyle name="20% - 强调文字颜色 4 6 3" xfId="334"/>
    <cellStyle name="20% - 强调文字颜色 4 7" xfId="335"/>
    <cellStyle name="20% - 强调文字颜色 4 7 2" xfId="336"/>
    <cellStyle name="20% - 强调文字颜色 4 7 3" xfId="337"/>
    <cellStyle name="20% - 强调文字颜色 4 8" xfId="338"/>
    <cellStyle name="20% - 强调文字颜色 4 8 2" xfId="339"/>
    <cellStyle name="20% - 强调文字颜色 4 8 3" xfId="340"/>
    <cellStyle name="20% - 强调文字颜色 4 9" xfId="341"/>
    <cellStyle name="20% - 强调文字颜色 4 9 2" xfId="342"/>
    <cellStyle name="20% - 强调文字颜色 4 9 3" xfId="343"/>
    <cellStyle name="20% - 强调文字颜色 5 10" xfId="344"/>
    <cellStyle name="20% - 强调文字颜色 5 10 2" xfId="345"/>
    <cellStyle name="20% - 强调文字颜色 5 10 3" xfId="346"/>
    <cellStyle name="20% - 强调文字颜色 5 11" xfId="347"/>
    <cellStyle name="20% - 强调文字颜色 5 11 2" xfId="348"/>
    <cellStyle name="20% - 强调文字颜色 5 11 3" xfId="349"/>
    <cellStyle name="20% - 强调文字颜色 5 12" xfId="350"/>
    <cellStyle name="20% - 强调文字颜色 5 12 2" xfId="351"/>
    <cellStyle name="20% - 强调文字颜色 5 12 3" xfId="352"/>
    <cellStyle name="20% - 强调文字颜色 5 13" xfId="353"/>
    <cellStyle name="20% - 强调文字颜色 5 13 2" xfId="354"/>
    <cellStyle name="20% - 强调文字颜色 5 13 3" xfId="355"/>
    <cellStyle name="20% - 强调文字颜色 5 14" xfId="356"/>
    <cellStyle name="20% - 强调文字颜色 5 14 2" xfId="357"/>
    <cellStyle name="20% - 强调文字颜色 5 14 3" xfId="358"/>
    <cellStyle name="20% - 强调文字颜色 5 15" xfId="359"/>
    <cellStyle name="20% - 强调文字颜色 5 15 2" xfId="360"/>
    <cellStyle name="20% - 强调文字颜色 5 15 3" xfId="361"/>
    <cellStyle name="20% - 强调文字颜色 5 16" xfId="362"/>
    <cellStyle name="20% - 强调文字颜色 5 16 2" xfId="363"/>
    <cellStyle name="20% - 强调文字颜色 5 16 3" xfId="364"/>
    <cellStyle name="20% - 强调文字颜色 5 17" xfId="365"/>
    <cellStyle name="20% - 强调文字颜色 5 17 2" xfId="366"/>
    <cellStyle name="20% - 强调文字颜色 5 17 3" xfId="367"/>
    <cellStyle name="20% - 强调文字颜色 5 18" xfId="368"/>
    <cellStyle name="20% - 强调文字颜色 5 18 2" xfId="369"/>
    <cellStyle name="20% - 强调文字颜色 5 18 3" xfId="370"/>
    <cellStyle name="20% - 强调文字颜色 5 19" xfId="371"/>
    <cellStyle name="20% - 强调文字颜色 5 19 2" xfId="372"/>
    <cellStyle name="20% - 强调文字颜色 5 19 3" xfId="373"/>
    <cellStyle name="20% - 强调文字颜色 5 2" xfId="374"/>
    <cellStyle name="20% - 强调文字颜色 5 2 2" xfId="375"/>
    <cellStyle name="20% - 强调文字颜色 5 2 2 2" xfId="376"/>
    <cellStyle name="20% - 强调文字颜色 5 2 2 3" xfId="377"/>
    <cellStyle name="20% - 强调文字颜色 5 2 3" xfId="378"/>
    <cellStyle name="20% - 强调文字颜色 5 2 3 2" xfId="379"/>
    <cellStyle name="20% - 强调文字颜色 5 2 3 3" xfId="380"/>
    <cellStyle name="20% - 强调文字颜色 5 20" xfId="381"/>
    <cellStyle name="20% - 强调文字颜色 5 20 2" xfId="382"/>
    <cellStyle name="20% - 强调文字颜色 5 20 3" xfId="383"/>
    <cellStyle name="20% - 强调文字颜色 5 21" xfId="384"/>
    <cellStyle name="20% - 强调文字颜色 5 21 2" xfId="385"/>
    <cellStyle name="20% - 强调文字颜色 5 21 3" xfId="386"/>
    <cellStyle name="20% - 强调文字颜色 5 22" xfId="387"/>
    <cellStyle name="20% - 强调文字颜色 5 22 2" xfId="388"/>
    <cellStyle name="20% - 强调文字颜色 5 22 3" xfId="389"/>
    <cellStyle name="20% - 强调文字颜色 5 23" xfId="390"/>
    <cellStyle name="20% - 强调文字颜色 5 23 2" xfId="391"/>
    <cellStyle name="20% - 强调文字颜色 5 23 3" xfId="392"/>
    <cellStyle name="20% - 强调文字颜色 5 24" xfId="393"/>
    <cellStyle name="20% - 强调文字颜色 5 24 2" xfId="394"/>
    <cellStyle name="20% - 强调文字颜色 5 24 3" xfId="395"/>
    <cellStyle name="20% - 强调文字颜色 5 25" xfId="396"/>
    <cellStyle name="20% - 强调文字颜色 5 25 2" xfId="397"/>
    <cellStyle name="20% - 强调文字颜色 5 25 3" xfId="398"/>
    <cellStyle name="20% - 强调文字颜色 5 3" xfId="399"/>
    <cellStyle name="20% - 强调文字颜色 5 3 2" xfId="400"/>
    <cellStyle name="20% - 强调文字颜色 5 3 2 2" xfId="401"/>
    <cellStyle name="20% - 强调文字颜色 5 3 2 3" xfId="402"/>
    <cellStyle name="20% - 强调文字颜色 5 3 3" xfId="403"/>
    <cellStyle name="20% - 强调文字颜色 5 3 3 2" xfId="404"/>
    <cellStyle name="20% - 强调文字颜色 5 3 3 3" xfId="405"/>
    <cellStyle name="20% - 强调文字颜色 5 4" xfId="406"/>
    <cellStyle name="20% - 强调文字颜色 5 4 2" xfId="407"/>
    <cellStyle name="20% - 强调文字颜色 5 4 2 2" xfId="408"/>
    <cellStyle name="20% - 强调文字颜色 5 4 2 3" xfId="409"/>
    <cellStyle name="20% - 强调文字颜色 5 4 3" xfId="410"/>
    <cellStyle name="20% - 强调文字颜色 5 4 3 2" xfId="411"/>
    <cellStyle name="20% - 强调文字颜色 5 4 3 3" xfId="412"/>
    <cellStyle name="20% - 强调文字颜色 5 5" xfId="413"/>
    <cellStyle name="20% - 强调文字颜色 5 5 2" xfId="414"/>
    <cellStyle name="20% - 强调文字颜色 5 5 3" xfId="415"/>
    <cellStyle name="20% - 强调文字颜色 5 6" xfId="416"/>
    <cellStyle name="20% - 强调文字颜色 5 6 2" xfId="417"/>
    <cellStyle name="20% - 强调文字颜色 5 6 3" xfId="418"/>
    <cellStyle name="20% - 强调文字颜色 5 7" xfId="419"/>
    <cellStyle name="20% - 强调文字颜色 5 7 2" xfId="420"/>
    <cellStyle name="20% - 强调文字颜色 5 7 3" xfId="421"/>
    <cellStyle name="20% - 强调文字颜色 5 8" xfId="422"/>
    <cellStyle name="20% - 强调文字颜色 5 8 2" xfId="423"/>
    <cellStyle name="20% - 强调文字颜色 5 8 3" xfId="424"/>
    <cellStyle name="20% - 强调文字颜色 5 9" xfId="425"/>
    <cellStyle name="20% - 强调文字颜色 5 9 2" xfId="426"/>
    <cellStyle name="20% - 强调文字颜色 5 9 3" xfId="427"/>
    <cellStyle name="20% - 强调文字颜色 6 10" xfId="428"/>
    <cellStyle name="20% - 强调文字颜色 6 10 2" xfId="429"/>
    <cellStyle name="20% - 强调文字颜色 6 10 3" xfId="430"/>
    <cellStyle name="20% - 强调文字颜色 6 11" xfId="431"/>
    <cellStyle name="20% - 强调文字颜色 6 11 2" xfId="432"/>
    <cellStyle name="20% - 强调文字颜色 6 11 3" xfId="433"/>
    <cellStyle name="20% - 强调文字颜色 6 12" xfId="434"/>
    <cellStyle name="20% - 强调文字颜色 6 12 2" xfId="435"/>
    <cellStyle name="20% - 强调文字颜色 6 12 3" xfId="436"/>
    <cellStyle name="20% - 强调文字颜色 6 13" xfId="437"/>
    <cellStyle name="20% - 强调文字颜色 6 13 2" xfId="438"/>
    <cellStyle name="20% - 强调文字颜色 6 13 3" xfId="439"/>
    <cellStyle name="20% - 强调文字颜色 6 14" xfId="440"/>
    <cellStyle name="20% - 强调文字颜色 6 14 2" xfId="441"/>
    <cellStyle name="20% - 强调文字颜色 6 14 3" xfId="442"/>
    <cellStyle name="20% - 强调文字颜色 6 15" xfId="443"/>
    <cellStyle name="20% - 强调文字颜色 6 15 2" xfId="444"/>
    <cellStyle name="20% - 强调文字颜色 6 15 3" xfId="445"/>
    <cellStyle name="20% - 强调文字颜色 6 16" xfId="446"/>
    <cellStyle name="20% - 强调文字颜色 6 16 2" xfId="447"/>
    <cellStyle name="20% - 强调文字颜色 6 16 3" xfId="448"/>
    <cellStyle name="20% - 强调文字颜色 6 17" xfId="449"/>
    <cellStyle name="20% - 强调文字颜色 6 17 2" xfId="450"/>
    <cellStyle name="20% - 强调文字颜色 6 17 3" xfId="451"/>
    <cellStyle name="20% - 强调文字颜色 6 18" xfId="452"/>
    <cellStyle name="20% - 强调文字颜色 6 18 2" xfId="453"/>
    <cellStyle name="20% - 强调文字颜色 6 18 3" xfId="454"/>
    <cellStyle name="20% - 强调文字颜色 6 19" xfId="455"/>
    <cellStyle name="20% - 强调文字颜色 6 19 2" xfId="456"/>
    <cellStyle name="20% - 强调文字颜色 6 19 3" xfId="457"/>
    <cellStyle name="20% - 强调文字颜色 6 2" xfId="458"/>
    <cellStyle name="20% - 强调文字颜色 6 2 2" xfId="459"/>
    <cellStyle name="20% - 强调文字颜色 6 2 2 2" xfId="460"/>
    <cellStyle name="20% - 强调文字颜色 6 2 2 3" xfId="461"/>
    <cellStyle name="20% - 强调文字颜色 6 2 3" xfId="462"/>
    <cellStyle name="20% - 强调文字颜色 6 2 3 2" xfId="463"/>
    <cellStyle name="20% - 强调文字颜色 6 2 3 3" xfId="464"/>
    <cellStyle name="20% - 强调文字颜色 6 20" xfId="465"/>
    <cellStyle name="20% - 强调文字颜色 6 20 2" xfId="466"/>
    <cellStyle name="20% - 强调文字颜色 6 20 3" xfId="467"/>
    <cellStyle name="20% - 强调文字颜色 6 21" xfId="468"/>
    <cellStyle name="20% - 强调文字颜色 6 21 2" xfId="469"/>
    <cellStyle name="20% - 强调文字颜色 6 21 3" xfId="470"/>
    <cellStyle name="20% - 强调文字颜色 6 22" xfId="471"/>
    <cellStyle name="20% - 强调文字颜色 6 22 2" xfId="472"/>
    <cellStyle name="20% - 强调文字颜色 6 22 3" xfId="473"/>
    <cellStyle name="20% - 强调文字颜色 6 23" xfId="474"/>
    <cellStyle name="20% - 强调文字颜色 6 23 2" xfId="475"/>
    <cellStyle name="20% - 强调文字颜色 6 23 3" xfId="476"/>
    <cellStyle name="20% - 强调文字颜色 6 24" xfId="477"/>
    <cellStyle name="20% - 强调文字颜色 6 24 2" xfId="478"/>
    <cellStyle name="20% - 强调文字颜色 6 24 3" xfId="479"/>
    <cellStyle name="20% - 强调文字颜色 6 25" xfId="480"/>
    <cellStyle name="20% - 强调文字颜色 6 25 2" xfId="481"/>
    <cellStyle name="20% - 强调文字颜色 6 25 3" xfId="482"/>
    <cellStyle name="20% - 强调文字颜色 6 3" xfId="483"/>
    <cellStyle name="20% - 强调文字颜色 6 3 2" xfId="484"/>
    <cellStyle name="20% - 强调文字颜色 6 3 2 2" xfId="485"/>
    <cellStyle name="20% - 强调文字颜色 6 3 2 3" xfId="486"/>
    <cellStyle name="20% - 强调文字颜色 6 3 3" xfId="487"/>
    <cellStyle name="20% - 强调文字颜色 6 3 3 2" xfId="488"/>
    <cellStyle name="20% - 强调文字颜色 6 3 3 3" xfId="489"/>
    <cellStyle name="20% - 强调文字颜色 6 4" xfId="490"/>
    <cellStyle name="20% - 强调文字颜色 6 4 2" xfId="491"/>
    <cellStyle name="20% - 强调文字颜色 6 4 2 2" xfId="492"/>
    <cellStyle name="20% - 强调文字颜色 6 4 2 3" xfId="493"/>
    <cellStyle name="20% - 强调文字颜色 6 4 3" xfId="494"/>
    <cellStyle name="20% - 强调文字颜色 6 4 3 2" xfId="495"/>
    <cellStyle name="20% - 强调文字颜色 6 4 3 3" xfId="496"/>
    <cellStyle name="20% - 强调文字颜色 6 5" xfId="497"/>
    <cellStyle name="20% - 强调文字颜色 6 5 2" xfId="498"/>
    <cellStyle name="20% - 强调文字颜色 6 5 3" xfId="499"/>
    <cellStyle name="20% - 强调文字颜色 6 6" xfId="500"/>
    <cellStyle name="20% - 强调文字颜色 6 6 2" xfId="501"/>
    <cellStyle name="20% - 强调文字颜色 6 6 3" xfId="502"/>
    <cellStyle name="20% - 强调文字颜色 6 7" xfId="503"/>
    <cellStyle name="20% - 强调文字颜色 6 7 2" xfId="504"/>
    <cellStyle name="20% - 强调文字颜色 6 7 3" xfId="505"/>
    <cellStyle name="20% - 强调文字颜色 6 8" xfId="506"/>
    <cellStyle name="20% - 强调文字颜色 6 8 2" xfId="507"/>
    <cellStyle name="20% - 强调文字颜色 6 8 3" xfId="508"/>
    <cellStyle name="20% - 强调文字颜色 6 9" xfId="509"/>
    <cellStyle name="20% - 强调文字颜色 6 9 2" xfId="510"/>
    <cellStyle name="20% - 强调文字颜色 6 9 3" xfId="511"/>
    <cellStyle name="20% - 着色 1" xfId="512"/>
    <cellStyle name="20% - 着色 1 2" xfId="513"/>
    <cellStyle name="20% - 着色 2" xfId="514"/>
    <cellStyle name="20% - 着色 2 2" xfId="515"/>
    <cellStyle name="20% - 着色 3" xfId="516"/>
    <cellStyle name="20% - 着色 3 2" xfId="517"/>
    <cellStyle name="20% - 着色 4" xfId="518"/>
    <cellStyle name="20% - 着色 4 2" xfId="519"/>
    <cellStyle name="20% - 着色 5" xfId="520"/>
    <cellStyle name="20% - 着色 5 2" xfId="521"/>
    <cellStyle name="20% - 着色 6" xfId="522"/>
    <cellStyle name="20% - 着色 6 2" xfId="523"/>
    <cellStyle name="40% - 强调文字颜色 1 10" xfId="524"/>
    <cellStyle name="40% - 强调文字颜色 1 10 2" xfId="525"/>
    <cellStyle name="40% - 强调文字颜色 1 10 3" xfId="526"/>
    <cellStyle name="40% - 强调文字颜色 1 11" xfId="527"/>
    <cellStyle name="40% - 强调文字颜色 1 11 2" xfId="528"/>
    <cellStyle name="40% - 强调文字颜色 1 11 3" xfId="529"/>
    <cellStyle name="40% - 强调文字颜色 1 12" xfId="530"/>
    <cellStyle name="40% - 强调文字颜色 1 12 2" xfId="531"/>
    <cellStyle name="40% - 强调文字颜色 1 12 3" xfId="532"/>
    <cellStyle name="40% - 强调文字颜色 1 13" xfId="533"/>
    <cellStyle name="40% - 强调文字颜色 1 13 2" xfId="534"/>
    <cellStyle name="40% - 强调文字颜色 1 13 3" xfId="535"/>
    <cellStyle name="40% - 强调文字颜色 1 14" xfId="536"/>
    <cellStyle name="40% - 强调文字颜色 1 14 2" xfId="537"/>
    <cellStyle name="40% - 强调文字颜色 1 14 3" xfId="538"/>
    <cellStyle name="40% - 强调文字颜色 1 15" xfId="539"/>
    <cellStyle name="40% - 强调文字颜色 1 15 2" xfId="540"/>
    <cellStyle name="40% - 强调文字颜色 1 15 3" xfId="541"/>
    <cellStyle name="40% - 强调文字颜色 1 16" xfId="542"/>
    <cellStyle name="40% - 强调文字颜色 1 16 2" xfId="543"/>
    <cellStyle name="40% - 强调文字颜色 1 16 3" xfId="544"/>
    <cellStyle name="40% - 强调文字颜色 1 17" xfId="545"/>
    <cellStyle name="40% - 强调文字颜色 1 17 2" xfId="546"/>
    <cellStyle name="40% - 强调文字颜色 1 17 3" xfId="547"/>
    <cellStyle name="40% - 强调文字颜色 1 18" xfId="548"/>
    <cellStyle name="40% - 强调文字颜色 1 18 2" xfId="549"/>
    <cellStyle name="40% - 强调文字颜色 1 18 3" xfId="550"/>
    <cellStyle name="40% - 强调文字颜色 1 19" xfId="551"/>
    <cellStyle name="40% - 强调文字颜色 1 19 2" xfId="552"/>
    <cellStyle name="40% - 强调文字颜色 1 19 3" xfId="553"/>
    <cellStyle name="40% - 强调文字颜色 1 2" xfId="554"/>
    <cellStyle name="40% - 强调文字颜色 1 2 2" xfId="555"/>
    <cellStyle name="40% - 强调文字颜色 1 2 2 2" xfId="556"/>
    <cellStyle name="40% - 强调文字颜色 1 2 2 3" xfId="557"/>
    <cellStyle name="40% - 强调文字颜色 1 2 3" xfId="558"/>
    <cellStyle name="40% - 强调文字颜色 1 2 3 2" xfId="559"/>
    <cellStyle name="40% - 强调文字颜色 1 2 3 3" xfId="560"/>
    <cellStyle name="40% - 强调文字颜色 1 20" xfId="561"/>
    <cellStyle name="40% - 强调文字颜色 1 20 2" xfId="562"/>
    <cellStyle name="40% - 强调文字颜色 1 20 3" xfId="563"/>
    <cellStyle name="40% - 强调文字颜色 1 21" xfId="564"/>
    <cellStyle name="40% - 强调文字颜色 1 21 2" xfId="565"/>
    <cellStyle name="40% - 强调文字颜色 1 21 3" xfId="566"/>
    <cellStyle name="40% - 强调文字颜色 1 22" xfId="567"/>
    <cellStyle name="40% - 强调文字颜色 1 22 2" xfId="568"/>
    <cellStyle name="40% - 强调文字颜色 1 22 3" xfId="569"/>
    <cellStyle name="40% - 强调文字颜色 1 23" xfId="570"/>
    <cellStyle name="40% - 强调文字颜色 1 23 2" xfId="571"/>
    <cellStyle name="40% - 强调文字颜色 1 23 3" xfId="572"/>
    <cellStyle name="40% - 强调文字颜色 1 24" xfId="573"/>
    <cellStyle name="40% - 强调文字颜色 1 24 2" xfId="574"/>
    <cellStyle name="40% - 强调文字颜色 1 24 3" xfId="575"/>
    <cellStyle name="40% - 强调文字颜色 1 25" xfId="576"/>
    <cellStyle name="40% - 强调文字颜色 1 25 2" xfId="577"/>
    <cellStyle name="40% - 强调文字颜色 1 25 3" xfId="578"/>
    <cellStyle name="40% - 强调文字颜色 1 3" xfId="579"/>
    <cellStyle name="40% - 强调文字颜色 1 3 2" xfId="580"/>
    <cellStyle name="40% - 强调文字颜色 1 3 2 2" xfId="581"/>
    <cellStyle name="40% - 强调文字颜色 1 3 2 3" xfId="582"/>
    <cellStyle name="40% - 强调文字颜色 1 3 3" xfId="583"/>
    <cellStyle name="40% - 强调文字颜色 1 3 3 2" xfId="584"/>
    <cellStyle name="40% - 强调文字颜色 1 3 3 3" xfId="585"/>
    <cellStyle name="40% - 强调文字颜色 1 4" xfId="586"/>
    <cellStyle name="40% - 强调文字颜色 1 4 2" xfId="587"/>
    <cellStyle name="40% - 强调文字颜色 1 4 2 2" xfId="588"/>
    <cellStyle name="40% - 强调文字颜色 1 4 2 3" xfId="589"/>
    <cellStyle name="40% - 强调文字颜色 1 4 3" xfId="590"/>
    <cellStyle name="40% - 强调文字颜色 1 4 3 2" xfId="591"/>
    <cellStyle name="40% - 强调文字颜色 1 4 3 3" xfId="592"/>
    <cellStyle name="40% - 强调文字颜色 1 5" xfId="593"/>
    <cellStyle name="40% - 强调文字颜色 1 5 2" xfId="594"/>
    <cellStyle name="40% - 强调文字颜色 1 5 3" xfId="595"/>
    <cellStyle name="40% - 强调文字颜色 1 6" xfId="596"/>
    <cellStyle name="40% - 强调文字颜色 1 6 2" xfId="597"/>
    <cellStyle name="40% - 强调文字颜色 1 6 3" xfId="598"/>
    <cellStyle name="40% - 强调文字颜色 1 7" xfId="599"/>
    <cellStyle name="40% - 强调文字颜色 1 7 2" xfId="600"/>
    <cellStyle name="40% - 强调文字颜色 1 7 3" xfId="601"/>
    <cellStyle name="40% - 强调文字颜色 1 8" xfId="602"/>
    <cellStyle name="40% - 强调文字颜色 1 8 2" xfId="603"/>
    <cellStyle name="40% - 强调文字颜色 1 8 3" xfId="604"/>
    <cellStyle name="40% - 强调文字颜色 1 9" xfId="605"/>
    <cellStyle name="40% - 强调文字颜色 1 9 2" xfId="606"/>
    <cellStyle name="40% - 强调文字颜色 1 9 3" xfId="607"/>
    <cellStyle name="40% - 强调文字颜色 2 10" xfId="608"/>
    <cellStyle name="40% - 强调文字颜色 2 10 2" xfId="609"/>
    <cellStyle name="40% - 强调文字颜色 2 10 3" xfId="610"/>
    <cellStyle name="40% - 强调文字颜色 2 11" xfId="611"/>
    <cellStyle name="40% - 强调文字颜色 2 11 2" xfId="612"/>
    <cellStyle name="40% - 强调文字颜色 2 11 3" xfId="613"/>
    <cellStyle name="40% - 强调文字颜色 2 12" xfId="614"/>
    <cellStyle name="40% - 强调文字颜色 2 12 2" xfId="615"/>
    <cellStyle name="40% - 强调文字颜色 2 12 3" xfId="616"/>
    <cellStyle name="40% - 强调文字颜色 2 13" xfId="617"/>
    <cellStyle name="40% - 强调文字颜色 2 13 2" xfId="618"/>
    <cellStyle name="40% - 强调文字颜色 2 13 3" xfId="619"/>
    <cellStyle name="40% - 强调文字颜色 2 14" xfId="620"/>
    <cellStyle name="40% - 强调文字颜色 2 14 2" xfId="621"/>
    <cellStyle name="40% - 强调文字颜色 2 14 3" xfId="622"/>
    <cellStyle name="40% - 强调文字颜色 2 15" xfId="623"/>
    <cellStyle name="40% - 强调文字颜色 2 15 2" xfId="624"/>
    <cellStyle name="40% - 强调文字颜色 2 15 3" xfId="625"/>
    <cellStyle name="40% - 强调文字颜色 2 16" xfId="626"/>
    <cellStyle name="40% - 强调文字颜色 2 16 2" xfId="627"/>
    <cellStyle name="40% - 强调文字颜色 2 16 3" xfId="628"/>
    <cellStyle name="40% - 强调文字颜色 2 17" xfId="629"/>
    <cellStyle name="40% - 强调文字颜色 2 17 2" xfId="630"/>
    <cellStyle name="40% - 强调文字颜色 2 17 3" xfId="631"/>
    <cellStyle name="40% - 强调文字颜色 2 18" xfId="632"/>
    <cellStyle name="40% - 强调文字颜色 2 18 2" xfId="633"/>
    <cellStyle name="40% - 强调文字颜色 2 18 3" xfId="634"/>
    <cellStyle name="40% - 强调文字颜色 2 19" xfId="635"/>
    <cellStyle name="40% - 强调文字颜色 2 19 2" xfId="636"/>
    <cellStyle name="40% - 强调文字颜色 2 19 3" xfId="637"/>
    <cellStyle name="40% - 强调文字颜色 2 2" xfId="638"/>
    <cellStyle name="40% - 强调文字颜色 2 2 2" xfId="639"/>
    <cellStyle name="40% - 强调文字颜色 2 2 2 2" xfId="640"/>
    <cellStyle name="40% - 强调文字颜色 2 2 2 3" xfId="641"/>
    <cellStyle name="40% - 强调文字颜色 2 2 3" xfId="642"/>
    <cellStyle name="40% - 强调文字颜色 2 2 3 2" xfId="643"/>
    <cellStyle name="40% - 强调文字颜色 2 2 3 3" xfId="644"/>
    <cellStyle name="40% - 强调文字颜色 2 20" xfId="645"/>
    <cellStyle name="40% - 强调文字颜色 2 20 2" xfId="646"/>
    <cellStyle name="40% - 强调文字颜色 2 20 3" xfId="647"/>
    <cellStyle name="40% - 强调文字颜色 2 21" xfId="648"/>
    <cellStyle name="40% - 强调文字颜色 2 21 2" xfId="649"/>
    <cellStyle name="40% - 强调文字颜色 2 21 3" xfId="650"/>
    <cellStyle name="40% - 强调文字颜色 2 22" xfId="651"/>
    <cellStyle name="40% - 强调文字颜色 2 22 2" xfId="652"/>
    <cellStyle name="40% - 强调文字颜色 2 22 3" xfId="653"/>
    <cellStyle name="40% - 强调文字颜色 2 23" xfId="654"/>
    <cellStyle name="40% - 强调文字颜色 2 23 2" xfId="655"/>
    <cellStyle name="40% - 强调文字颜色 2 23 3" xfId="656"/>
    <cellStyle name="40% - 强调文字颜色 2 24" xfId="657"/>
    <cellStyle name="40% - 强调文字颜色 2 24 2" xfId="658"/>
    <cellStyle name="40% - 强调文字颜色 2 24 3" xfId="659"/>
    <cellStyle name="40% - 强调文字颜色 2 25" xfId="660"/>
    <cellStyle name="40% - 强调文字颜色 2 25 2" xfId="661"/>
    <cellStyle name="40% - 强调文字颜色 2 25 3" xfId="662"/>
    <cellStyle name="40% - 强调文字颜色 2 3" xfId="663"/>
    <cellStyle name="40% - 强调文字颜色 2 3 2" xfId="664"/>
    <cellStyle name="40% - 强调文字颜色 2 3 2 2" xfId="665"/>
    <cellStyle name="40% - 强调文字颜色 2 3 2 3" xfId="666"/>
    <cellStyle name="40% - 强调文字颜色 2 3 3" xfId="667"/>
    <cellStyle name="40% - 强调文字颜色 2 3 3 2" xfId="668"/>
    <cellStyle name="40% - 强调文字颜色 2 3 3 3" xfId="669"/>
    <cellStyle name="40% - 强调文字颜色 2 4" xfId="670"/>
    <cellStyle name="40% - 强调文字颜色 2 4 2" xfId="671"/>
    <cellStyle name="40% - 强调文字颜色 2 4 2 2" xfId="672"/>
    <cellStyle name="40% - 强调文字颜色 2 4 2 3" xfId="673"/>
    <cellStyle name="40% - 强调文字颜色 2 4 3" xfId="674"/>
    <cellStyle name="40% - 强调文字颜色 2 4 3 2" xfId="675"/>
    <cellStyle name="40% - 强调文字颜色 2 4 3 3" xfId="676"/>
    <cellStyle name="40% - 强调文字颜色 2 5" xfId="677"/>
    <cellStyle name="40% - 强调文字颜色 2 5 2" xfId="678"/>
    <cellStyle name="40% - 强调文字颜色 2 5 3" xfId="679"/>
    <cellStyle name="40% - 强调文字颜色 2 6" xfId="680"/>
    <cellStyle name="40% - 强调文字颜色 2 6 2" xfId="681"/>
    <cellStyle name="40% - 强调文字颜色 2 6 3" xfId="682"/>
    <cellStyle name="40% - 强调文字颜色 2 7" xfId="683"/>
    <cellStyle name="40% - 强调文字颜色 2 7 2" xfId="684"/>
    <cellStyle name="40% - 强调文字颜色 2 7 3" xfId="685"/>
    <cellStyle name="40% - 强调文字颜色 2 8" xfId="686"/>
    <cellStyle name="40% - 强调文字颜色 2 8 2" xfId="687"/>
    <cellStyle name="40% - 强调文字颜色 2 8 3" xfId="688"/>
    <cellStyle name="40% - 强调文字颜色 2 9" xfId="689"/>
    <cellStyle name="40% - 强调文字颜色 2 9 2" xfId="690"/>
    <cellStyle name="40% - 强调文字颜色 2 9 3" xfId="691"/>
    <cellStyle name="40% - 强调文字颜色 3 10" xfId="692"/>
    <cellStyle name="40% - 强调文字颜色 3 10 2" xfId="693"/>
    <cellStyle name="40% - 强调文字颜色 3 10 3" xfId="694"/>
    <cellStyle name="40% - 强调文字颜色 3 11" xfId="695"/>
    <cellStyle name="40% - 强调文字颜色 3 11 2" xfId="696"/>
    <cellStyle name="40% - 强调文字颜色 3 11 3" xfId="697"/>
    <cellStyle name="40% - 强调文字颜色 3 12" xfId="698"/>
    <cellStyle name="40% - 强调文字颜色 3 12 2" xfId="699"/>
    <cellStyle name="40% - 强调文字颜色 3 12 3" xfId="700"/>
    <cellStyle name="40% - 强调文字颜色 3 13" xfId="701"/>
    <cellStyle name="40% - 强调文字颜色 3 13 2" xfId="702"/>
    <cellStyle name="40% - 强调文字颜色 3 13 3" xfId="703"/>
    <cellStyle name="40% - 强调文字颜色 3 14" xfId="704"/>
    <cellStyle name="40% - 强调文字颜色 3 14 2" xfId="705"/>
    <cellStyle name="40% - 强调文字颜色 3 14 3" xfId="706"/>
    <cellStyle name="40% - 强调文字颜色 3 15" xfId="707"/>
    <cellStyle name="40% - 强调文字颜色 3 15 2" xfId="708"/>
    <cellStyle name="40% - 强调文字颜色 3 15 3" xfId="709"/>
    <cellStyle name="40% - 强调文字颜色 3 16" xfId="710"/>
    <cellStyle name="40% - 强调文字颜色 3 16 2" xfId="711"/>
    <cellStyle name="40% - 强调文字颜色 3 16 3" xfId="712"/>
    <cellStyle name="40% - 强调文字颜色 3 17" xfId="713"/>
    <cellStyle name="40% - 强调文字颜色 3 17 2" xfId="714"/>
    <cellStyle name="40% - 强调文字颜色 3 17 3" xfId="715"/>
    <cellStyle name="40% - 强调文字颜色 3 18" xfId="716"/>
    <cellStyle name="40% - 强调文字颜色 3 18 2" xfId="717"/>
    <cellStyle name="40% - 强调文字颜色 3 18 3" xfId="718"/>
    <cellStyle name="40% - 强调文字颜色 3 19" xfId="719"/>
    <cellStyle name="40% - 强调文字颜色 3 19 2" xfId="720"/>
    <cellStyle name="40% - 强调文字颜色 3 19 3" xfId="721"/>
    <cellStyle name="40% - 强调文字颜色 3 2" xfId="722"/>
    <cellStyle name="40% - 强调文字颜色 3 2 2" xfId="723"/>
    <cellStyle name="40% - 强调文字颜色 3 2 2 2" xfId="724"/>
    <cellStyle name="40% - 强调文字颜色 3 2 2 3" xfId="725"/>
    <cellStyle name="40% - 强调文字颜色 3 2 3" xfId="726"/>
    <cellStyle name="40% - 强调文字颜色 3 2 3 2" xfId="727"/>
    <cellStyle name="40% - 强调文字颜色 3 2 3 3" xfId="728"/>
    <cellStyle name="40% - 强调文字颜色 3 20" xfId="729"/>
    <cellStyle name="40% - 强调文字颜色 3 20 2" xfId="730"/>
    <cellStyle name="40% - 强调文字颜色 3 20 3" xfId="731"/>
    <cellStyle name="40% - 强调文字颜色 3 21" xfId="732"/>
    <cellStyle name="40% - 强调文字颜色 3 21 2" xfId="733"/>
    <cellStyle name="40% - 强调文字颜色 3 21 3" xfId="734"/>
    <cellStyle name="40% - 强调文字颜色 3 22" xfId="735"/>
    <cellStyle name="40% - 强调文字颜色 3 22 2" xfId="736"/>
    <cellStyle name="40% - 强调文字颜色 3 22 3" xfId="737"/>
    <cellStyle name="40% - 强调文字颜色 3 23" xfId="738"/>
    <cellStyle name="40% - 强调文字颜色 3 23 2" xfId="739"/>
    <cellStyle name="40% - 强调文字颜色 3 23 3" xfId="740"/>
    <cellStyle name="40% - 强调文字颜色 3 24" xfId="741"/>
    <cellStyle name="40% - 强调文字颜色 3 24 2" xfId="742"/>
    <cellStyle name="40% - 强调文字颜色 3 24 3" xfId="743"/>
    <cellStyle name="40% - 强调文字颜色 3 25" xfId="744"/>
    <cellStyle name="40% - 强调文字颜色 3 25 2" xfId="745"/>
    <cellStyle name="40% - 强调文字颜色 3 25 3" xfId="746"/>
    <cellStyle name="40% - 强调文字颜色 3 3" xfId="747"/>
    <cellStyle name="40% - 强调文字颜色 3 3 2" xfId="748"/>
    <cellStyle name="40% - 强调文字颜色 3 3 2 2" xfId="749"/>
    <cellStyle name="40% - 强调文字颜色 3 3 2 3" xfId="750"/>
    <cellStyle name="40% - 强调文字颜色 3 3 3" xfId="751"/>
    <cellStyle name="40% - 强调文字颜色 3 3 3 2" xfId="752"/>
    <cellStyle name="40% - 强调文字颜色 3 3 3 3" xfId="753"/>
    <cellStyle name="40% - 强调文字颜色 3 4" xfId="754"/>
    <cellStyle name="40% - 强调文字颜色 3 4 2" xfId="755"/>
    <cellStyle name="40% - 强调文字颜色 3 4 2 2" xfId="756"/>
    <cellStyle name="40% - 强调文字颜色 3 4 2 3" xfId="757"/>
    <cellStyle name="40% - 强调文字颜色 3 4 3" xfId="758"/>
    <cellStyle name="40% - 强调文字颜色 3 4 3 2" xfId="759"/>
    <cellStyle name="40% - 强调文字颜色 3 4 3 3" xfId="760"/>
    <cellStyle name="40% - 强调文字颜色 3 5" xfId="761"/>
    <cellStyle name="40% - 强调文字颜色 3 5 2" xfId="762"/>
    <cellStyle name="40% - 强调文字颜色 3 5 3" xfId="763"/>
    <cellStyle name="40% - 强调文字颜色 3 6" xfId="764"/>
    <cellStyle name="40% - 强调文字颜色 3 6 2" xfId="765"/>
    <cellStyle name="40% - 强调文字颜色 3 6 3" xfId="766"/>
    <cellStyle name="40% - 强调文字颜色 3 7" xfId="767"/>
    <cellStyle name="40% - 强调文字颜色 3 7 2" xfId="768"/>
    <cellStyle name="40% - 强调文字颜色 3 7 3" xfId="769"/>
    <cellStyle name="40% - 强调文字颜色 3 8" xfId="770"/>
    <cellStyle name="40% - 强调文字颜色 3 8 2" xfId="771"/>
    <cellStyle name="40% - 强调文字颜色 3 8 3" xfId="772"/>
    <cellStyle name="40% - 强调文字颜色 3 9" xfId="773"/>
    <cellStyle name="40% - 强调文字颜色 3 9 2" xfId="774"/>
    <cellStyle name="40% - 强调文字颜色 3 9 3" xfId="775"/>
    <cellStyle name="40% - 强调文字颜色 4 10" xfId="776"/>
    <cellStyle name="40% - 强调文字颜色 4 10 2" xfId="777"/>
    <cellStyle name="40% - 强调文字颜色 4 10 3" xfId="778"/>
    <cellStyle name="40% - 强调文字颜色 4 11" xfId="779"/>
    <cellStyle name="40% - 强调文字颜色 4 11 2" xfId="780"/>
    <cellStyle name="40% - 强调文字颜色 4 11 3" xfId="781"/>
    <cellStyle name="40% - 强调文字颜色 4 12" xfId="782"/>
    <cellStyle name="40% - 强调文字颜色 4 12 2" xfId="783"/>
    <cellStyle name="40% - 强调文字颜色 4 12 3" xfId="784"/>
    <cellStyle name="40% - 强调文字颜色 4 13" xfId="785"/>
    <cellStyle name="40% - 强调文字颜色 4 13 2" xfId="786"/>
    <cellStyle name="40% - 强调文字颜色 4 13 3" xfId="787"/>
    <cellStyle name="40% - 强调文字颜色 4 14" xfId="788"/>
    <cellStyle name="40% - 强调文字颜色 4 14 2" xfId="789"/>
    <cellStyle name="40% - 强调文字颜色 4 14 3" xfId="790"/>
    <cellStyle name="40% - 强调文字颜色 4 15" xfId="791"/>
    <cellStyle name="40% - 强调文字颜色 4 15 2" xfId="792"/>
    <cellStyle name="40% - 强调文字颜色 4 15 3" xfId="793"/>
    <cellStyle name="40% - 强调文字颜色 4 16" xfId="794"/>
    <cellStyle name="40% - 强调文字颜色 4 16 2" xfId="795"/>
    <cellStyle name="40% - 强调文字颜色 4 16 3" xfId="796"/>
    <cellStyle name="40% - 强调文字颜色 4 17" xfId="797"/>
    <cellStyle name="40% - 强调文字颜色 4 17 2" xfId="798"/>
    <cellStyle name="40% - 强调文字颜色 4 17 3" xfId="799"/>
    <cellStyle name="40% - 强调文字颜色 4 18" xfId="800"/>
    <cellStyle name="40% - 强调文字颜色 4 18 2" xfId="801"/>
    <cellStyle name="40% - 强调文字颜色 4 18 3" xfId="802"/>
    <cellStyle name="40% - 强调文字颜色 4 19" xfId="803"/>
    <cellStyle name="40% - 强调文字颜色 4 19 2" xfId="804"/>
    <cellStyle name="40% - 强调文字颜色 4 19 3" xfId="805"/>
    <cellStyle name="40% - 强调文字颜色 4 2" xfId="806"/>
    <cellStyle name="40% - 强调文字颜色 4 2 2" xfId="807"/>
    <cellStyle name="40% - 强调文字颜色 4 2 2 2" xfId="808"/>
    <cellStyle name="40% - 强调文字颜色 4 2 2 3" xfId="809"/>
    <cellStyle name="40% - 强调文字颜色 4 2 3" xfId="810"/>
    <cellStyle name="40% - 强调文字颜色 4 2 3 2" xfId="811"/>
    <cellStyle name="40% - 强调文字颜色 4 2 3 3" xfId="812"/>
    <cellStyle name="40% - 强调文字颜色 4 20" xfId="813"/>
    <cellStyle name="40% - 强调文字颜色 4 20 2" xfId="814"/>
    <cellStyle name="40% - 强调文字颜色 4 20 3" xfId="815"/>
    <cellStyle name="40% - 强调文字颜色 4 21" xfId="816"/>
    <cellStyle name="40% - 强调文字颜色 4 21 2" xfId="817"/>
    <cellStyle name="40% - 强调文字颜色 4 21 3" xfId="818"/>
    <cellStyle name="40% - 强调文字颜色 4 22" xfId="819"/>
    <cellStyle name="40% - 强调文字颜色 4 22 2" xfId="820"/>
    <cellStyle name="40% - 强调文字颜色 4 22 3" xfId="821"/>
    <cellStyle name="40% - 强调文字颜色 4 23" xfId="822"/>
    <cellStyle name="40% - 强调文字颜色 4 23 2" xfId="823"/>
    <cellStyle name="40% - 强调文字颜色 4 23 3" xfId="824"/>
    <cellStyle name="40% - 强调文字颜色 4 24" xfId="825"/>
    <cellStyle name="40% - 强调文字颜色 4 24 2" xfId="826"/>
    <cellStyle name="40% - 强调文字颜色 4 24 3" xfId="827"/>
    <cellStyle name="40% - 强调文字颜色 4 25" xfId="828"/>
    <cellStyle name="40% - 强调文字颜色 4 25 2" xfId="829"/>
    <cellStyle name="40% - 强调文字颜色 4 25 3" xfId="830"/>
    <cellStyle name="40% - 强调文字颜色 4 3" xfId="831"/>
    <cellStyle name="40% - 强调文字颜色 4 3 2" xfId="832"/>
    <cellStyle name="40% - 强调文字颜色 4 3 2 2" xfId="833"/>
    <cellStyle name="40% - 强调文字颜色 4 3 2 3" xfId="834"/>
    <cellStyle name="40% - 强调文字颜色 4 3 3" xfId="835"/>
    <cellStyle name="40% - 强调文字颜色 4 3 3 2" xfId="836"/>
    <cellStyle name="40% - 强调文字颜色 4 3 3 3" xfId="837"/>
    <cellStyle name="40% - 强调文字颜色 4 4" xfId="838"/>
    <cellStyle name="40% - 强调文字颜色 4 4 2" xfId="839"/>
    <cellStyle name="40% - 强调文字颜色 4 4 2 2" xfId="840"/>
    <cellStyle name="40% - 强调文字颜色 4 4 2 3" xfId="841"/>
    <cellStyle name="40% - 强调文字颜色 4 4 3" xfId="842"/>
    <cellStyle name="40% - 强调文字颜色 4 4 3 2" xfId="843"/>
    <cellStyle name="40% - 强调文字颜色 4 4 3 3" xfId="844"/>
    <cellStyle name="40% - 强调文字颜色 4 5" xfId="845"/>
    <cellStyle name="40% - 强调文字颜色 4 5 2" xfId="846"/>
    <cellStyle name="40% - 强调文字颜色 4 5 3" xfId="847"/>
    <cellStyle name="40% - 强调文字颜色 4 6" xfId="848"/>
    <cellStyle name="40% - 强调文字颜色 4 6 2" xfId="849"/>
    <cellStyle name="40% - 强调文字颜色 4 6 3" xfId="850"/>
    <cellStyle name="40% - 强调文字颜色 4 7" xfId="851"/>
    <cellStyle name="40% - 强调文字颜色 4 7 2" xfId="852"/>
    <cellStyle name="40% - 强调文字颜色 4 7 3" xfId="853"/>
    <cellStyle name="40% - 强调文字颜色 4 8" xfId="854"/>
    <cellStyle name="40% - 强调文字颜色 4 8 2" xfId="855"/>
    <cellStyle name="40% - 强调文字颜色 4 8 3" xfId="856"/>
    <cellStyle name="40% - 强调文字颜色 4 9" xfId="857"/>
    <cellStyle name="40% - 强调文字颜色 4 9 2" xfId="858"/>
    <cellStyle name="40% - 强调文字颜色 4 9 3" xfId="859"/>
    <cellStyle name="40% - 强调文字颜色 5 10" xfId="860"/>
    <cellStyle name="40% - 强调文字颜色 5 10 2" xfId="861"/>
    <cellStyle name="40% - 强调文字颜色 5 10 3" xfId="862"/>
    <cellStyle name="40% - 强调文字颜色 5 11" xfId="863"/>
    <cellStyle name="40% - 强调文字颜色 5 11 2" xfId="864"/>
    <cellStyle name="40% - 强调文字颜色 5 11 3" xfId="865"/>
    <cellStyle name="40% - 强调文字颜色 5 12" xfId="866"/>
    <cellStyle name="40% - 强调文字颜色 5 12 2" xfId="867"/>
    <cellStyle name="40% - 强调文字颜色 5 12 3" xfId="868"/>
    <cellStyle name="40% - 强调文字颜色 5 13" xfId="869"/>
    <cellStyle name="40% - 强调文字颜色 5 13 2" xfId="870"/>
    <cellStyle name="40% - 强调文字颜色 5 13 3" xfId="871"/>
    <cellStyle name="40% - 强调文字颜色 5 14" xfId="872"/>
    <cellStyle name="40% - 强调文字颜色 5 14 2" xfId="873"/>
    <cellStyle name="40% - 强调文字颜色 5 14 3" xfId="874"/>
    <cellStyle name="40% - 强调文字颜色 5 15" xfId="875"/>
    <cellStyle name="40% - 强调文字颜色 5 15 2" xfId="876"/>
    <cellStyle name="40% - 强调文字颜色 5 15 3" xfId="877"/>
    <cellStyle name="40% - 强调文字颜色 5 16" xfId="878"/>
    <cellStyle name="40% - 强调文字颜色 5 16 2" xfId="879"/>
    <cellStyle name="40% - 强调文字颜色 5 16 3" xfId="880"/>
    <cellStyle name="40% - 强调文字颜色 5 17" xfId="881"/>
    <cellStyle name="40% - 强调文字颜色 5 17 2" xfId="882"/>
    <cellStyle name="40% - 强调文字颜色 5 17 3" xfId="883"/>
    <cellStyle name="40% - 强调文字颜色 5 18" xfId="884"/>
    <cellStyle name="40% - 强调文字颜色 5 18 2" xfId="885"/>
    <cellStyle name="40% - 强调文字颜色 5 18 3" xfId="886"/>
    <cellStyle name="40% - 强调文字颜色 5 19" xfId="887"/>
    <cellStyle name="40% - 强调文字颜色 5 19 2" xfId="888"/>
    <cellStyle name="40% - 强调文字颜色 5 19 3" xfId="889"/>
    <cellStyle name="40% - 强调文字颜色 5 2" xfId="890"/>
    <cellStyle name="40% - 强调文字颜色 5 2 2" xfId="891"/>
    <cellStyle name="40% - 强调文字颜色 5 2 2 2" xfId="892"/>
    <cellStyle name="40% - 强调文字颜色 5 2 2 3" xfId="893"/>
    <cellStyle name="40% - 强调文字颜色 5 2 3" xfId="894"/>
    <cellStyle name="40% - 强调文字颜色 5 2 3 2" xfId="895"/>
    <cellStyle name="40% - 强调文字颜色 5 2 3 3" xfId="896"/>
    <cellStyle name="40% - 强调文字颜色 5 20" xfId="897"/>
    <cellStyle name="40% - 强调文字颜色 5 20 2" xfId="898"/>
    <cellStyle name="40% - 强调文字颜色 5 20 3" xfId="899"/>
    <cellStyle name="40% - 强调文字颜色 5 21" xfId="900"/>
    <cellStyle name="40% - 强调文字颜色 5 21 2" xfId="901"/>
    <cellStyle name="40% - 强调文字颜色 5 21 3" xfId="902"/>
    <cellStyle name="40% - 强调文字颜色 5 22" xfId="903"/>
    <cellStyle name="40% - 强调文字颜色 5 22 2" xfId="904"/>
    <cellStyle name="40% - 强调文字颜色 5 22 3" xfId="905"/>
    <cellStyle name="40% - 强调文字颜色 5 23" xfId="906"/>
    <cellStyle name="40% - 强调文字颜色 5 23 2" xfId="907"/>
    <cellStyle name="40% - 强调文字颜色 5 23 3" xfId="908"/>
    <cellStyle name="40% - 强调文字颜色 5 24" xfId="909"/>
    <cellStyle name="40% - 强调文字颜色 5 24 2" xfId="910"/>
    <cellStyle name="40% - 强调文字颜色 5 24 3" xfId="911"/>
    <cellStyle name="40% - 强调文字颜色 5 25" xfId="912"/>
    <cellStyle name="40% - 强调文字颜色 5 25 2" xfId="913"/>
    <cellStyle name="40% - 强调文字颜色 5 25 3" xfId="914"/>
    <cellStyle name="40% - 强调文字颜色 5 3" xfId="915"/>
    <cellStyle name="40% - 强调文字颜色 5 3 2" xfId="916"/>
    <cellStyle name="40% - 强调文字颜色 5 3 2 2" xfId="917"/>
    <cellStyle name="40% - 强调文字颜色 5 3 2 3" xfId="918"/>
    <cellStyle name="40% - 强调文字颜色 5 3 3" xfId="919"/>
    <cellStyle name="40% - 强调文字颜色 5 3 3 2" xfId="920"/>
    <cellStyle name="40% - 强调文字颜色 5 3 3 3" xfId="921"/>
    <cellStyle name="40% - 强调文字颜色 5 4" xfId="922"/>
    <cellStyle name="40% - 强调文字颜色 5 4 2" xfId="923"/>
    <cellStyle name="40% - 强调文字颜色 5 4 2 2" xfId="924"/>
    <cellStyle name="40% - 强调文字颜色 5 4 2 3" xfId="925"/>
    <cellStyle name="40% - 强调文字颜色 5 4 3" xfId="926"/>
    <cellStyle name="40% - 强调文字颜色 5 4 3 2" xfId="927"/>
    <cellStyle name="40% - 强调文字颜色 5 4 3 3" xfId="928"/>
    <cellStyle name="40% - 强调文字颜色 5 5" xfId="929"/>
    <cellStyle name="40% - 强调文字颜色 5 5 2" xfId="930"/>
    <cellStyle name="40% - 强调文字颜色 5 5 3" xfId="931"/>
    <cellStyle name="40% - 强调文字颜色 5 6" xfId="932"/>
    <cellStyle name="40% - 强调文字颜色 5 6 2" xfId="933"/>
    <cellStyle name="40% - 强调文字颜色 5 6 3" xfId="934"/>
    <cellStyle name="40% - 强调文字颜色 5 7" xfId="935"/>
    <cellStyle name="40% - 强调文字颜色 5 7 2" xfId="936"/>
    <cellStyle name="40% - 强调文字颜色 5 7 3" xfId="937"/>
    <cellStyle name="40% - 强调文字颜色 5 8" xfId="938"/>
    <cellStyle name="40% - 强调文字颜色 5 8 2" xfId="939"/>
    <cellStyle name="40% - 强调文字颜色 5 8 3" xfId="940"/>
    <cellStyle name="40% - 强调文字颜色 5 9" xfId="941"/>
    <cellStyle name="40% - 强调文字颜色 5 9 2" xfId="942"/>
    <cellStyle name="40% - 强调文字颜色 5 9 3" xfId="943"/>
    <cellStyle name="40% - 强调文字颜色 6 10" xfId="944"/>
    <cellStyle name="40% - 强调文字颜色 6 10 2" xfId="945"/>
    <cellStyle name="40% - 强调文字颜色 6 10 3" xfId="946"/>
    <cellStyle name="40% - 强调文字颜色 6 11" xfId="947"/>
    <cellStyle name="40% - 强调文字颜色 6 11 2" xfId="948"/>
    <cellStyle name="40% - 强调文字颜色 6 11 3" xfId="949"/>
    <cellStyle name="40% - 强调文字颜色 6 12" xfId="950"/>
    <cellStyle name="40% - 强调文字颜色 6 12 2" xfId="951"/>
    <cellStyle name="40% - 强调文字颜色 6 12 3" xfId="952"/>
    <cellStyle name="40% - 强调文字颜色 6 13" xfId="953"/>
    <cellStyle name="40% - 强调文字颜色 6 13 2" xfId="954"/>
    <cellStyle name="40% - 强调文字颜色 6 13 3" xfId="955"/>
    <cellStyle name="40% - 强调文字颜色 6 14" xfId="956"/>
    <cellStyle name="40% - 强调文字颜色 6 14 2" xfId="957"/>
    <cellStyle name="40% - 强调文字颜色 6 14 3" xfId="958"/>
    <cellStyle name="40% - 强调文字颜色 6 15" xfId="959"/>
    <cellStyle name="40% - 强调文字颜色 6 15 2" xfId="960"/>
    <cellStyle name="40% - 强调文字颜色 6 15 3" xfId="961"/>
    <cellStyle name="40% - 强调文字颜色 6 16" xfId="962"/>
    <cellStyle name="40% - 强调文字颜色 6 16 2" xfId="963"/>
    <cellStyle name="40% - 强调文字颜色 6 16 3" xfId="964"/>
    <cellStyle name="40% - 强调文字颜色 6 17" xfId="965"/>
    <cellStyle name="40% - 强调文字颜色 6 17 2" xfId="966"/>
    <cellStyle name="40% - 强调文字颜色 6 17 3" xfId="967"/>
    <cellStyle name="40% - 强调文字颜色 6 18" xfId="968"/>
    <cellStyle name="40% - 强调文字颜色 6 18 2" xfId="969"/>
    <cellStyle name="40% - 强调文字颜色 6 18 3" xfId="970"/>
    <cellStyle name="40% - 强调文字颜色 6 19" xfId="971"/>
    <cellStyle name="40% - 强调文字颜色 6 19 2" xfId="972"/>
    <cellStyle name="40% - 强调文字颜色 6 19 3" xfId="973"/>
    <cellStyle name="40% - 强调文字颜色 6 2" xfId="974"/>
    <cellStyle name="40% - 强调文字颜色 6 2 2" xfId="975"/>
    <cellStyle name="40% - 强调文字颜色 6 2 2 2" xfId="976"/>
    <cellStyle name="40% - 强调文字颜色 6 2 2 3" xfId="977"/>
    <cellStyle name="40% - 强调文字颜色 6 2 3" xfId="978"/>
    <cellStyle name="40% - 强调文字颜色 6 2 3 2" xfId="979"/>
    <cellStyle name="40% - 强调文字颜色 6 2 3 3" xfId="980"/>
    <cellStyle name="40% - 强调文字颜色 6 20" xfId="981"/>
    <cellStyle name="40% - 强调文字颜色 6 20 2" xfId="982"/>
    <cellStyle name="40% - 强调文字颜色 6 20 3" xfId="983"/>
    <cellStyle name="40% - 强调文字颜色 6 21" xfId="984"/>
    <cellStyle name="40% - 强调文字颜色 6 21 2" xfId="985"/>
    <cellStyle name="40% - 强调文字颜色 6 21 3" xfId="986"/>
    <cellStyle name="40% - 强调文字颜色 6 22" xfId="987"/>
    <cellStyle name="40% - 强调文字颜色 6 22 2" xfId="988"/>
    <cellStyle name="40% - 强调文字颜色 6 22 3" xfId="989"/>
    <cellStyle name="40% - 强调文字颜色 6 23" xfId="990"/>
    <cellStyle name="40% - 强调文字颜色 6 23 2" xfId="991"/>
    <cellStyle name="40% - 强调文字颜色 6 23 3" xfId="992"/>
    <cellStyle name="40% - 强调文字颜色 6 24" xfId="993"/>
    <cellStyle name="40% - 强调文字颜色 6 24 2" xfId="994"/>
    <cellStyle name="40% - 强调文字颜色 6 24 3" xfId="995"/>
    <cellStyle name="40% - 强调文字颜色 6 25" xfId="996"/>
    <cellStyle name="40% - 强调文字颜色 6 25 2" xfId="997"/>
    <cellStyle name="40% - 强调文字颜色 6 25 3" xfId="998"/>
    <cellStyle name="40% - 强调文字颜色 6 3" xfId="999"/>
    <cellStyle name="40% - 强调文字颜色 6 3 2" xfId="1000"/>
    <cellStyle name="40% - 强调文字颜色 6 3 2 2" xfId="1001"/>
    <cellStyle name="40% - 强调文字颜色 6 3 2 3" xfId="1002"/>
    <cellStyle name="40% - 强调文字颜色 6 3 3" xfId="1003"/>
    <cellStyle name="40% - 强调文字颜色 6 3 3 2" xfId="1004"/>
    <cellStyle name="40% - 强调文字颜色 6 3 3 3" xfId="1005"/>
    <cellStyle name="40% - 强调文字颜色 6 4" xfId="1006"/>
    <cellStyle name="40% - 强调文字颜色 6 4 2" xfId="1007"/>
    <cellStyle name="40% - 强调文字颜色 6 4 2 2" xfId="1008"/>
    <cellStyle name="40% - 强调文字颜色 6 4 2 3" xfId="1009"/>
    <cellStyle name="40% - 强调文字颜色 6 4 3" xfId="1010"/>
    <cellStyle name="40% - 强调文字颜色 6 4 3 2" xfId="1011"/>
    <cellStyle name="40% - 强调文字颜色 6 4 3 3" xfId="1012"/>
    <cellStyle name="40% - 强调文字颜色 6 5" xfId="1013"/>
    <cellStyle name="40% - 强调文字颜色 6 5 2" xfId="1014"/>
    <cellStyle name="40% - 强调文字颜色 6 5 3" xfId="1015"/>
    <cellStyle name="40% - 强调文字颜色 6 6" xfId="1016"/>
    <cellStyle name="40% - 强调文字颜色 6 6 2" xfId="1017"/>
    <cellStyle name="40% - 强调文字颜色 6 6 3" xfId="1018"/>
    <cellStyle name="40% - 强调文字颜色 6 7" xfId="1019"/>
    <cellStyle name="40% - 强调文字颜色 6 7 2" xfId="1020"/>
    <cellStyle name="40% - 强调文字颜色 6 7 3" xfId="1021"/>
    <cellStyle name="40% - 强调文字颜色 6 8" xfId="1022"/>
    <cellStyle name="40% - 强调文字颜色 6 8 2" xfId="1023"/>
    <cellStyle name="40% - 强调文字颜色 6 8 3" xfId="1024"/>
    <cellStyle name="40% - 强调文字颜色 6 9" xfId="1025"/>
    <cellStyle name="40% - 强调文字颜色 6 9 2" xfId="1026"/>
    <cellStyle name="40% - 强调文字颜色 6 9 3" xfId="1027"/>
    <cellStyle name="40% - 着色 1" xfId="1028"/>
    <cellStyle name="40% - 着色 1 2" xfId="1029"/>
    <cellStyle name="40% - 着色 2" xfId="1030"/>
    <cellStyle name="40% - 着色 2 2" xfId="1031"/>
    <cellStyle name="40% - 着色 3" xfId="1032"/>
    <cellStyle name="40% - 着色 3 2" xfId="1033"/>
    <cellStyle name="40% - 着色 4" xfId="1034"/>
    <cellStyle name="40% - 着色 4 2" xfId="1035"/>
    <cellStyle name="40% - 着色 5" xfId="1036"/>
    <cellStyle name="40% - 着色 5 2" xfId="1037"/>
    <cellStyle name="40% - 着色 6" xfId="1038"/>
    <cellStyle name="40% - 着色 6 2" xfId="1039"/>
    <cellStyle name="60% - 强调文字颜色 1 10" xfId="1040"/>
    <cellStyle name="60% - 强调文字颜色 1 10 2" xfId="1041"/>
    <cellStyle name="60% - 强调文字颜色 1 10 3" xfId="1042"/>
    <cellStyle name="60% - 强调文字颜色 1 11" xfId="1043"/>
    <cellStyle name="60% - 强调文字颜色 1 11 2" xfId="1044"/>
    <cellStyle name="60% - 强调文字颜色 1 11 3" xfId="1045"/>
    <cellStyle name="60% - 强调文字颜色 1 12" xfId="1046"/>
    <cellStyle name="60% - 强调文字颜色 1 12 2" xfId="1047"/>
    <cellStyle name="60% - 强调文字颜色 1 12 3" xfId="1048"/>
    <cellStyle name="60% - 强调文字颜色 1 13" xfId="1049"/>
    <cellStyle name="60% - 强调文字颜色 1 13 2" xfId="1050"/>
    <cellStyle name="60% - 强调文字颜色 1 13 3" xfId="1051"/>
    <cellStyle name="60% - 强调文字颜色 1 14" xfId="1052"/>
    <cellStyle name="60% - 强调文字颜色 1 14 2" xfId="1053"/>
    <cellStyle name="60% - 强调文字颜色 1 14 3" xfId="1054"/>
    <cellStyle name="60% - 强调文字颜色 1 15" xfId="1055"/>
    <cellStyle name="60% - 强调文字颜色 1 15 2" xfId="1056"/>
    <cellStyle name="60% - 强调文字颜色 1 15 3" xfId="1057"/>
    <cellStyle name="60% - 强调文字颜色 1 16" xfId="1058"/>
    <cellStyle name="60% - 强调文字颜色 1 16 2" xfId="1059"/>
    <cellStyle name="60% - 强调文字颜色 1 16 3" xfId="1060"/>
    <cellStyle name="60% - 强调文字颜色 1 17" xfId="1061"/>
    <cellStyle name="60% - 强调文字颜色 1 17 2" xfId="1062"/>
    <cellStyle name="60% - 强调文字颜色 1 17 3" xfId="1063"/>
    <cellStyle name="60% - 强调文字颜色 1 18" xfId="1064"/>
    <cellStyle name="60% - 强调文字颜色 1 18 2" xfId="1065"/>
    <cellStyle name="60% - 强调文字颜色 1 18 3" xfId="1066"/>
    <cellStyle name="60% - 强调文字颜色 1 19" xfId="1067"/>
    <cellStyle name="60% - 强调文字颜色 1 19 2" xfId="1068"/>
    <cellStyle name="60% - 强调文字颜色 1 19 3" xfId="1069"/>
    <cellStyle name="60% - 强调文字颜色 1 2" xfId="1070"/>
    <cellStyle name="60% - 强调文字颜色 1 2 2" xfId="1071"/>
    <cellStyle name="60% - 强调文字颜色 1 2 2 2" xfId="1072"/>
    <cellStyle name="60% - 强调文字颜色 1 2 2 3" xfId="1073"/>
    <cellStyle name="60% - 强调文字颜色 1 2 3" xfId="1074"/>
    <cellStyle name="60% - 强调文字颜色 1 2 3 2" xfId="1075"/>
    <cellStyle name="60% - 强调文字颜色 1 2 3 3" xfId="1076"/>
    <cellStyle name="60% - 强调文字颜色 1 20" xfId="1077"/>
    <cellStyle name="60% - 强调文字颜色 1 20 2" xfId="1078"/>
    <cellStyle name="60% - 强调文字颜色 1 20 3" xfId="1079"/>
    <cellStyle name="60% - 强调文字颜色 1 21" xfId="1080"/>
    <cellStyle name="60% - 强调文字颜色 1 21 2" xfId="1081"/>
    <cellStyle name="60% - 强调文字颜色 1 21 3" xfId="1082"/>
    <cellStyle name="60% - 强调文字颜色 1 22" xfId="1083"/>
    <cellStyle name="60% - 强调文字颜色 1 22 2" xfId="1084"/>
    <cellStyle name="60% - 强调文字颜色 1 22 3" xfId="1085"/>
    <cellStyle name="60% - 强调文字颜色 1 23" xfId="1086"/>
    <cellStyle name="60% - 强调文字颜色 1 23 2" xfId="1087"/>
    <cellStyle name="60% - 强调文字颜色 1 23 3" xfId="1088"/>
    <cellStyle name="60% - 强调文字颜色 1 24" xfId="1089"/>
    <cellStyle name="60% - 强调文字颜色 1 24 2" xfId="1090"/>
    <cellStyle name="60% - 强调文字颜色 1 24 3" xfId="1091"/>
    <cellStyle name="60% - 强调文字颜色 1 25" xfId="1092"/>
    <cellStyle name="60% - 强调文字颜色 1 25 2" xfId="1093"/>
    <cellStyle name="60% - 强调文字颜色 1 25 3" xfId="1094"/>
    <cellStyle name="60% - 强调文字颜色 1 3" xfId="1095"/>
    <cellStyle name="60% - 强调文字颜色 1 3 2" xfId="1096"/>
    <cellStyle name="60% - 强调文字颜色 1 3 2 2" xfId="1097"/>
    <cellStyle name="60% - 强调文字颜色 1 3 2 3" xfId="1098"/>
    <cellStyle name="60% - 强调文字颜色 1 3 3" xfId="1099"/>
    <cellStyle name="60% - 强调文字颜色 1 3 3 2" xfId="1100"/>
    <cellStyle name="60% - 强调文字颜色 1 3 3 3" xfId="1101"/>
    <cellStyle name="60% - 强调文字颜色 1 4" xfId="1102"/>
    <cellStyle name="60% - 强调文字颜色 1 4 2" xfId="1103"/>
    <cellStyle name="60% - 强调文字颜色 1 4 2 2" xfId="1104"/>
    <cellStyle name="60% - 强调文字颜色 1 4 2 3" xfId="1105"/>
    <cellStyle name="60% - 强调文字颜色 1 4 3" xfId="1106"/>
    <cellStyle name="60% - 强调文字颜色 1 4 3 2" xfId="1107"/>
    <cellStyle name="60% - 强调文字颜色 1 4 3 3" xfId="1108"/>
    <cellStyle name="60% - 强调文字颜色 1 5" xfId="1109"/>
    <cellStyle name="60% - 强调文字颜色 1 5 2" xfId="1110"/>
    <cellStyle name="60% - 强调文字颜色 1 5 3" xfId="1111"/>
    <cellStyle name="60% - 强调文字颜色 1 6" xfId="1112"/>
    <cellStyle name="60% - 强调文字颜色 1 6 2" xfId="1113"/>
    <cellStyle name="60% - 强调文字颜色 1 6 3" xfId="1114"/>
    <cellStyle name="60% - 强调文字颜色 1 7" xfId="1115"/>
    <cellStyle name="60% - 强调文字颜色 1 7 2" xfId="1116"/>
    <cellStyle name="60% - 强调文字颜色 1 7 3" xfId="1117"/>
    <cellStyle name="60% - 强调文字颜色 1 8" xfId="1118"/>
    <cellStyle name="60% - 强调文字颜色 1 8 2" xfId="1119"/>
    <cellStyle name="60% - 强调文字颜色 1 8 3" xfId="1120"/>
    <cellStyle name="60% - 强调文字颜色 1 9" xfId="1121"/>
    <cellStyle name="60% - 强调文字颜色 1 9 2" xfId="1122"/>
    <cellStyle name="60% - 强调文字颜色 1 9 3" xfId="1123"/>
    <cellStyle name="60% - 强调文字颜色 2 10" xfId="1124"/>
    <cellStyle name="60% - 强调文字颜色 2 10 2" xfId="1125"/>
    <cellStyle name="60% - 强调文字颜色 2 10 3" xfId="1126"/>
    <cellStyle name="60% - 强调文字颜色 2 11" xfId="1127"/>
    <cellStyle name="60% - 强调文字颜色 2 11 2" xfId="1128"/>
    <cellStyle name="60% - 强调文字颜色 2 11 3" xfId="1129"/>
    <cellStyle name="60% - 强调文字颜色 2 12" xfId="1130"/>
    <cellStyle name="60% - 强调文字颜色 2 12 2" xfId="1131"/>
    <cellStyle name="60% - 强调文字颜色 2 12 3" xfId="1132"/>
    <cellStyle name="60% - 强调文字颜色 2 13" xfId="1133"/>
    <cellStyle name="60% - 强调文字颜色 2 13 2" xfId="1134"/>
    <cellStyle name="60% - 强调文字颜色 2 13 3" xfId="1135"/>
    <cellStyle name="60% - 强调文字颜色 2 14" xfId="1136"/>
    <cellStyle name="60% - 强调文字颜色 2 14 2" xfId="1137"/>
    <cellStyle name="60% - 强调文字颜色 2 14 3" xfId="1138"/>
    <cellStyle name="60% - 强调文字颜色 2 15" xfId="1139"/>
    <cellStyle name="60% - 强调文字颜色 2 15 2" xfId="1140"/>
    <cellStyle name="60% - 强调文字颜色 2 15 3" xfId="1141"/>
    <cellStyle name="60% - 强调文字颜色 2 16" xfId="1142"/>
    <cellStyle name="60% - 强调文字颜色 2 16 2" xfId="1143"/>
    <cellStyle name="60% - 强调文字颜色 2 16 3" xfId="1144"/>
    <cellStyle name="60% - 强调文字颜色 2 17" xfId="1145"/>
    <cellStyle name="60% - 强调文字颜色 2 17 2" xfId="1146"/>
    <cellStyle name="60% - 强调文字颜色 2 17 3" xfId="1147"/>
    <cellStyle name="60% - 强调文字颜色 2 18" xfId="1148"/>
    <cellStyle name="60% - 强调文字颜色 2 18 2" xfId="1149"/>
    <cellStyle name="60% - 强调文字颜色 2 18 3" xfId="1150"/>
    <cellStyle name="60% - 强调文字颜色 2 19" xfId="1151"/>
    <cellStyle name="60% - 强调文字颜色 2 19 2" xfId="1152"/>
    <cellStyle name="60% - 强调文字颜色 2 19 3" xfId="1153"/>
    <cellStyle name="60% - 强调文字颜色 2 2" xfId="1154"/>
    <cellStyle name="60% - 强调文字颜色 2 2 2" xfId="1155"/>
    <cellStyle name="60% - 强调文字颜色 2 2 2 2" xfId="1156"/>
    <cellStyle name="60% - 强调文字颜色 2 2 2 3" xfId="1157"/>
    <cellStyle name="60% - 强调文字颜色 2 2 3" xfId="1158"/>
    <cellStyle name="60% - 强调文字颜色 2 2 3 2" xfId="1159"/>
    <cellStyle name="60% - 强调文字颜色 2 2 3 3" xfId="1160"/>
    <cellStyle name="60% - 强调文字颜色 2 20" xfId="1161"/>
    <cellStyle name="60% - 强调文字颜色 2 20 2" xfId="1162"/>
    <cellStyle name="60% - 强调文字颜色 2 20 3" xfId="1163"/>
    <cellStyle name="60% - 强调文字颜色 2 21" xfId="1164"/>
    <cellStyle name="60% - 强调文字颜色 2 21 2" xfId="1165"/>
    <cellStyle name="60% - 强调文字颜色 2 21 3" xfId="1166"/>
    <cellStyle name="60% - 强调文字颜色 2 22" xfId="1167"/>
    <cellStyle name="60% - 强调文字颜色 2 22 2" xfId="1168"/>
    <cellStyle name="60% - 强调文字颜色 2 22 3" xfId="1169"/>
    <cellStyle name="60% - 强调文字颜色 2 23" xfId="1170"/>
    <cellStyle name="60% - 强调文字颜色 2 23 2" xfId="1171"/>
    <cellStyle name="60% - 强调文字颜色 2 23 3" xfId="1172"/>
    <cellStyle name="60% - 强调文字颜色 2 24" xfId="1173"/>
    <cellStyle name="60% - 强调文字颜色 2 24 2" xfId="1174"/>
    <cellStyle name="60% - 强调文字颜色 2 24 3" xfId="1175"/>
    <cellStyle name="60% - 强调文字颜色 2 25" xfId="1176"/>
    <cellStyle name="60% - 强调文字颜色 2 25 2" xfId="1177"/>
    <cellStyle name="60% - 强调文字颜色 2 25 3" xfId="1178"/>
    <cellStyle name="60% - 强调文字颜色 2 3" xfId="1179"/>
    <cellStyle name="60% - 强调文字颜色 2 3 2" xfId="1180"/>
    <cellStyle name="60% - 强调文字颜色 2 3 2 2" xfId="1181"/>
    <cellStyle name="60% - 强调文字颜色 2 3 2 3" xfId="1182"/>
    <cellStyle name="60% - 强调文字颜色 2 3 3" xfId="1183"/>
    <cellStyle name="60% - 强调文字颜色 2 3 3 2" xfId="1184"/>
    <cellStyle name="60% - 强调文字颜色 2 3 3 3" xfId="1185"/>
    <cellStyle name="60% - 强调文字颜色 2 4" xfId="1186"/>
    <cellStyle name="60% - 强调文字颜色 2 4 2" xfId="1187"/>
    <cellStyle name="60% - 强调文字颜色 2 4 2 2" xfId="1188"/>
    <cellStyle name="60% - 强调文字颜色 2 4 2 3" xfId="1189"/>
    <cellStyle name="60% - 强调文字颜色 2 4 3" xfId="1190"/>
    <cellStyle name="60% - 强调文字颜色 2 4 3 2" xfId="1191"/>
    <cellStyle name="60% - 强调文字颜色 2 4 3 3" xfId="1192"/>
    <cellStyle name="60% - 强调文字颜色 2 5" xfId="1193"/>
    <cellStyle name="60% - 强调文字颜色 2 5 2" xfId="1194"/>
    <cellStyle name="60% - 强调文字颜色 2 5 3" xfId="1195"/>
    <cellStyle name="60% - 强调文字颜色 2 6" xfId="1196"/>
    <cellStyle name="60% - 强调文字颜色 2 6 2" xfId="1197"/>
    <cellStyle name="60% - 强调文字颜色 2 6 3" xfId="1198"/>
    <cellStyle name="60% - 强调文字颜色 2 7" xfId="1199"/>
    <cellStyle name="60% - 强调文字颜色 2 7 2" xfId="1200"/>
    <cellStyle name="60% - 强调文字颜色 2 7 3" xfId="1201"/>
    <cellStyle name="60% - 强调文字颜色 2 8" xfId="1202"/>
    <cellStyle name="60% - 强调文字颜色 2 8 2" xfId="1203"/>
    <cellStyle name="60% - 强调文字颜色 2 8 3" xfId="1204"/>
    <cellStyle name="60% - 强调文字颜色 2 9" xfId="1205"/>
    <cellStyle name="60% - 强调文字颜色 2 9 2" xfId="1206"/>
    <cellStyle name="60% - 强调文字颜色 2 9 3" xfId="1207"/>
    <cellStyle name="60% - 强调文字颜色 3 10" xfId="1208"/>
    <cellStyle name="60% - 强调文字颜色 3 10 2" xfId="1209"/>
    <cellStyle name="60% - 强调文字颜色 3 10 3" xfId="1210"/>
    <cellStyle name="60% - 强调文字颜色 3 11" xfId="1211"/>
    <cellStyle name="60% - 强调文字颜色 3 11 2" xfId="1212"/>
    <cellStyle name="60% - 强调文字颜色 3 11 3" xfId="1213"/>
    <cellStyle name="60% - 强调文字颜色 3 12" xfId="1214"/>
    <cellStyle name="60% - 强调文字颜色 3 12 2" xfId="1215"/>
    <cellStyle name="60% - 强调文字颜色 3 12 3" xfId="1216"/>
    <cellStyle name="60% - 强调文字颜色 3 13" xfId="1217"/>
    <cellStyle name="60% - 强调文字颜色 3 13 2" xfId="1218"/>
    <cellStyle name="60% - 强调文字颜色 3 13 3" xfId="1219"/>
    <cellStyle name="60% - 强调文字颜色 3 14" xfId="1220"/>
    <cellStyle name="60% - 强调文字颜色 3 14 2" xfId="1221"/>
    <cellStyle name="60% - 强调文字颜色 3 14 3" xfId="1222"/>
    <cellStyle name="60% - 强调文字颜色 3 15" xfId="1223"/>
    <cellStyle name="60% - 强调文字颜色 3 15 2" xfId="1224"/>
    <cellStyle name="60% - 强调文字颜色 3 15 3" xfId="1225"/>
    <cellStyle name="60% - 强调文字颜色 3 16" xfId="1226"/>
    <cellStyle name="60% - 强调文字颜色 3 16 2" xfId="1227"/>
    <cellStyle name="60% - 强调文字颜色 3 16 3" xfId="1228"/>
    <cellStyle name="60% - 强调文字颜色 3 17" xfId="1229"/>
    <cellStyle name="60% - 强调文字颜色 3 17 2" xfId="1230"/>
    <cellStyle name="60% - 强调文字颜色 3 17 3" xfId="1231"/>
    <cellStyle name="60% - 强调文字颜色 3 18" xfId="1232"/>
    <cellStyle name="60% - 强调文字颜色 3 18 2" xfId="1233"/>
    <cellStyle name="60% - 强调文字颜色 3 18 3" xfId="1234"/>
    <cellStyle name="60% - 强调文字颜色 3 19" xfId="1235"/>
    <cellStyle name="60% - 强调文字颜色 3 19 2" xfId="1236"/>
    <cellStyle name="60% - 强调文字颜色 3 19 3" xfId="1237"/>
    <cellStyle name="60% - 强调文字颜色 3 2" xfId="1238"/>
    <cellStyle name="60% - 强调文字颜色 3 2 2" xfId="1239"/>
    <cellStyle name="60% - 强调文字颜色 3 2 2 2" xfId="1240"/>
    <cellStyle name="60% - 强调文字颜色 3 2 2 3" xfId="1241"/>
    <cellStyle name="60% - 强调文字颜色 3 2 3" xfId="1242"/>
    <cellStyle name="60% - 强调文字颜色 3 2 3 2" xfId="1243"/>
    <cellStyle name="60% - 强调文字颜色 3 2 3 3" xfId="1244"/>
    <cellStyle name="60% - 强调文字颜色 3 20" xfId="1245"/>
    <cellStyle name="60% - 强调文字颜色 3 20 2" xfId="1246"/>
    <cellStyle name="60% - 强调文字颜色 3 20 3" xfId="1247"/>
    <cellStyle name="60% - 强调文字颜色 3 21" xfId="1248"/>
    <cellStyle name="60% - 强调文字颜色 3 21 2" xfId="1249"/>
    <cellStyle name="60% - 强调文字颜色 3 21 3" xfId="1250"/>
    <cellStyle name="60% - 强调文字颜色 3 22" xfId="1251"/>
    <cellStyle name="60% - 强调文字颜色 3 22 2" xfId="1252"/>
    <cellStyle name="60% - 强调文字颜色 3 22 3" xfId="1253"/>
    <cellStyle name="60% - 强调文字颜色 3 23" xfId="1254"/>
    <cellStyle name="60% - 强调文字颜色 3 23 2" xfId="1255"/>
    <cellStyle name="60% - 强调文字颜色 3 23 3" xfId="1256"/>
    <cellStyle name="60% - 强调文字颜色 3 24" xfId="1257"/>
    <cellStyle name="60% - 强调文字颜色 3 24 2" xfId="1258"/>
    <cellStyle name="60% - 强调文字颜色 3 24 3" xfId="1259"/>
    <cellStyle name="60% - 强调文字颜色 3 25" xfId="1260"/>
    <cellStyle name="60% - 强调文字颜色 3 25 2" xfId="1261"/>
    <cellStyle name="60% - 强调文字颜色 3 25 3" xfId="1262"/>
    <cellStyle name="60% - 强调文字颜色 3 3" xfId="1263"/>
    <cellStyle name="60% - 强调文字颜色 3 3 2" xfId="1264"/>
    <cellStyle name="60% - 强调文字颜色 3 3 2 2" xfId="1265"/>
    <cellStyle name="60% - 强调文字颜色 3 3 2 3" xfId="1266"/>
    <cellStyle name="60% - 强调文字颜色 3 3 3" xfId="1267"/>
    <cellStyle name="60% - 强调文字颜色 3 3 3 2" xfId="1268"/>
    <cellStyle name="60% - 强调文字颜色 3 3 3 3" xfId="1269"/>
    <cellStyle name="60% - 强调文字颜色 3 4" xfId="1270"/>
    <cellStyle name="60% - 强调文字颜色 3 4 2" xfId="1271"/>
    <cellStyle name="60% - 强调文字颜色 3 4 2 2" xfId="1272"/>
    <cellStyle name="60% - 强调文字颜色 3 4 2 3" xfId="1273"/>
    <cellStyle name="60% - 强调文字颜色 3 4 3" xfId="1274"/>
    <cellStyle name="60% - 强调文字颜色 3 4 3 2" xfId="1275"/>
    <cellStyle name="60% - 强调文字颜色 3 4 3 3" xfId="1276"/>
    <cellStyle name="60% - 强调文字颜色 3 5" xfId="1277"/>
    <cellStyle name="60% - 强调文字颜色 3 5 2" xfId="1278"/>
    <cellStyle name="60% - 强调文字颜色 3 5 3" xfId="1279"/>
    <cellStyle name="60% - 强调文字颜色 3 6" xfId="1280"/>
    <cellStyle name="60% - 强调文字颜色 3 6 2" xfId="1281"/>
    <cellStyle name="60% - 强调文字颜色 3 6 3" xfId="1282"/>
    <cellStyle name="60% - 强调文字颜色 3 7" xfId="1283"/>
    <cellStyle name="60% - 强调文字颜色 3 7 2" xfId="1284"/>
    <cellStyle name="60% - 强调文字颜色 3 7 3" xfId="1285"/>
    <cellStyle name="60% - 强调文字颜色 3 8" xfId="1286"/>
    <cellStyle name="60% - 强调文字颜色 3 8 2" xfId="1287"/>
    <cellStyle name="60% - 强调文字颜色 3 8 3" xfId="1288"/>
    <cellStyle name="60% - 强调文字颜色 3 9" xfId="1289"/>
    <cellStyle name="60% - 强调文字颜色 3 9 2" xfId="1290"/>
    <cellStyle name="60% - 强调文字颜色 3 9 3" xfId="1291"/>
    <cellStyle name="60% - 强调文字颜色 4 10" xfId="1292"/>
    <cellStyle name="60% - 强调文字颜色 4 10 2" xfId="1293"/>
    <cellStyle name="60% - 强调文字颜色 4 10 3" xfId="1294"/>
    <cellStyle name="60% - 强调文字颜色 4 11" xfId="1295"/>
    <cellStyle name="60% - 强调文字颜色 4 11 2" xfId="1296"/>
    <cellStyle name="60% - 强调文字颜色 4 11 3" xfId="1297"/>
    <cellStyle name="60% - 强调文字颜色 4 12" xfId="1298"/>
    <cellStyle name="60% - 强调文字颜色 4 12 2" xfId="1299"/>
    <cellStyle name="60% - 强调文字颜色 4 12 3" xfId="1300"/>
    <cellStyle name="60% - 强调文字颜色 4 13" xfId="1301"/>
    <cellStyle name="60% - 强调文字颜色 4 13 2" xfId="1302"/>
    <cellStyle name="60% - 强调文字颜色 4 13 3" xfId="1303"/>
    <cellStyle name="60% - 强调文字颜色 4 14" xfId="1304"/>
    <cellStyle name="60% - 强调文字颜色 4 14 2" xfId="1305"/>
    <cellStyle name="60% - 强调文字颜色 4 14 3" xfId="1306"/>
    <cellStyle name="60% - 强调文字颜色 4 15" xfId="1307"/>
    <cellStyle name="60% - 强调文字颜色 4 15 2" xfId="1308"/>
    <cellStyle name="60% - 强调文字颜色 4 15 3" xfId="1309"/>
    <cellStyle name="60% - 强调文字颜色 4 16" xfId="1310"/>
    <cellStyle name="60% - 强调文字颜色 4 16 2" xfId="1311"/>
    <cellStyle name="60% - 强调文字颜色 4 16 3" xfId="1312"/>
    <cellStyle name="60% - 强调文字颜色 4 17" xfId="1313"/>
    <cellStyle name="60% - 强调文字颜色 4 17 2" xfId="1314"/>
    <cellStyle name="60% - 强调文字颜色 4 17 3" xfId="1315"/>
    <cellStyle name="60% - 强调文字颜色 4 18" xfId="1316"/>
    <cellStyle name="60% - 强调文字颜色 4 18 2" xfId="1317"/>
    <cellStyle name="60% - 强调文字颜色 4 18 3" xfId="1318"/>
    <cellStyle name="60% - 强调文字颜色 4 19" xfId="1319"/>
    <cellStyle name="60% - 强调文字颜色 4 19 2" xfId="1320"/>
    <cellStyle name="60% - 强调文字颜色 4 19 3" xfId="1321"/>
    <cellStyle name="60% - 强调文字颜色 4 2" xfId="1322"/>
    <cellStyle name="60% - 强调文字颜色 4 2 2" xfId="1323"/>
    <cellStyle name="60% - 强调文字颜色 4 2 2 2" xfId="1324"/>
    <cellStyle name="60% - 强调文字颜色 4 2 2 3" xfId="1325"/>
    <cellStyle name="60% - 强调文字颜色 4 2 3" xfId="1326"/>
    <cellStyle name="60% - 强调文字颜色 4 2 3 2" xfId="1327"/>
    <cellStyle name="60% - 强调文字颜色 4 2 3 3" xfId="1328"/>
    <cellStyle name="60% - 强调文字颜色 4 20" xfId="1329"/>
    <cellStyle name="60% - 强调文字颜色 4 20 2" xfId="1330"/>
    <cellStyle name="60% - 强调文字颜色 4 20 3" xfId="1331"/>
    <cellStyle name="60% - 强调文字颜色 4 21" xfId="1332"/>
    <cellStyle name="60% - 强调文字颜色 4 21 2" xfId="1333"/>
    <cellStyle name="60% - 强调文字颜色 4 21 3" xfId="1334"/>
    <cellStyle name="60% - 强调文字颜色 4 22" xfId="1335"/>
    <cellStyle name="60% - 强调文字颜色 4 22 2" xfId="1336"/>
    <cellStyle name="60% - 强调文字颜色 4 22 3" xfId="1337"/>
    <cellStyle name="60% - 强调文字颜色 4 23" xfId="1338"/>
    <cellStyle name="60% - 强调文字颜色 4 23 2" xfId="1339"/>
    <cellStyle name="60% - 强调文字颜色 4 23 3" xfId="1340"/>
    <cellStyle name="60% - 强调文字颜色 4 24" xfId="1341"/>
    <cellStyle name="60% - 强调文字颜色 4 24 2" xfId="1342"/>
    <cellStyle name="60% - 强调文字颜色 4 24 3" xfId="1343"/>
    <cellStyle name="60% - 强调文字颜色 4 25" xfId="1344"/>
    <cellStyle name="60% - 强调文字颜色 4 25 2" xfId="1345"/>
    <cellStyle name="60% - 强调文字颜色 4 25 3" xfId="1346"/>
    <cellStyle name="60% - 强调文字颜色 4 3" xfId="1347"/>
    <cellStyle name="60% - 强调文字颜色 4 3 2" xfId="1348"/>
    <cellStyle name="60% - 强调文字颜色 4 3 2 2" xfId="1349"/>
    <cellStyle name="60% - 强调文字颜色 4 3 2 3" xfId="1350"/>
    <cellStyle name="60% - 强调文字颜色 4 3 3" xfId="1351"/>
    <cellStyle name="60% - 强调文字颜色 4 3 3 2" xfId="1352"/>
    <cellStyle name="60% - 强调文字颜色 4 3 3 3" xfId="1353"/>
    <cellStyle name="60% - 强调文字颜色 4 4" xfId="1354"/>
    <cellStyle name="60% - 强调文字颜色 4 4 2" xfId="1355"/>
    <cellStyle name="60% - 强调文字颜色 4 4 2 2" xfId="1356"/>
    <cellStyle name="60% - 强调文字颜色 4 4 2 3" xfId="1357"/>
    <cellStyle name="60% - 强调文字颜色 4 4 3" xfId="1358"/>
    <cellStyle name="60% - 强调文字颜色 4 4 3 2" xfId="1359"/>
    <cellStyle name="60% - 强调文字颜色 4 4 3 3" xfId="1360"/>
    <cellStyle name="60% - 强调文字颜色 4 5" xfId="1361"/>
    <cellStyle name="60% - 强调文字颜色 4 5 2" xfId="1362"/>
    <cellStyle name="60% - 强调文字颜色 4 5 3" xfId="1363"/>
    <cellStyle name="60% - 强调文字颜色 4 6" xfId="1364"/>
    <cellStyle name="60% - 强调文字颜色 4 6 2" xfId="1365"/>
    <cellStyle name="60% - 强调文字颜色 4 6 3" xfId="1366"/>
    <cellStyle name="60% - 强调文字颜色 4 7" xfId="1367"/>
    <cellStyle name="60% - 强调文字颜色 4 7 2" xfId="1368"/>
    <cellStyle name="60% - 强调文字颜色 4 7 3" xfId="1369"/>
    <cellStyle name="60% - 强调文字颜色 4 8" xfId="1370"/>
    <cellStyle name="60% - 强调文字颜色 4 8 2" xfId="1371"/>
    <cellStyle name="60% - 强调文字颜色 4 8 3" xfId="1372"/>
    <cellStyle name="60% - 强调文字颜色 4 9" xfId="1373"/>
    <cellStyle name="60% - 强调文字颜色 4 9 2" xfId="1374"/>
    <cellStyle name="60% - 强调文字颜色 4 9 3" xfId="1375"/>
    <cellStyle name="60% - 强调文字颜色 5 10" xfId="1376"/>
    <cellStyle name="60% - 强调文字颜色 5 10 2" xfId="1377"/>
    <cellStyle name="60% - 强调文字颜色 5 10 3" xfId="1378"/>
    <cellStyle name="60% - 强调文字颜色 5 11" xfId="1379"/>
    <cellStyle name="60% - 强调文字颜色 5 11 2" xfId="1380"/>
    <cellStyle name="60% - 强调文字颜色 5 11 3" xfId="1381"/>
    <cellStyle name="60% - 强调文字颜色 5 12" xfId="1382"/>
    <cellStyle name="60% - 强调文字颜色 5 12 2" xfId="1383"/>
    <cellStyle name="60% - 强调文字颜色 5 12 3" xfId="1384"/>
    <cellStyle name="60% - 强调文字颜色 5 13" xfId="1385"/>
    <cellStyle name="60% - 强调文字颜色 5 13 2" xfId="1386"/>
    <cellStyle name="60% - 强调文字颜色 5 13 3" xfId="1387"/>
    <cellStyle name="60% - 强调文字颜色 5 14" xfId="1388"/>
    <cellStyle name="60% - 强调文字颜色 5 14 2" xfId="1389"/>
    <cellStyle name="60% - 强调文字颜色 5 14 3" xfId="1390"/>
    <cellStyle name="60% - 强调文字颜色 5 15" xfId="1391"/>
    <cellStyle name="60% - 强调文字颜色 5 15 2" xfId="1392"/>
    <cellStyle name="60% - 强调文字颜色 5 15 3" xfId="1393"/>
    <cellStyle name="60% - 强调文字颜色 5 16" xfId="1394"/>
    <cellStyle name="60% - 强调文字颜色 5 16 2" xfId="1395"/>
    <cellStyle name="60% - 强调文字颜色 5 16 3" xfId="1396"/>
    <cellStyle name="60% - 强调文字颜色 5 17" xfId="1397"/>
    <cellStyle name="60% - 强调文字颜色 5 17 2" xfId="1398"/>
    <cellStyle name="60% - 强调文字颜色 5 17 3" xfId="1399"/>
    <cellStyle name="60% - 强调文字颜色 5 18" xfId="1400"/>
    <cellStyle name="60% - 强调文字颜色 5 18 2" xfId="1401"/>
    <cellStyle name="60% - 强调文字颜色 5 18 3" xfId="1402"/>
    <cellStyle name="60% - 强调文字颜色 5 19" xfId="1403"/>
    <cellStyle name="60% - 强调文字颜色 5 19 2" xfId="1404"/>
    <cellStyle name="60% - 强调文字颜色 5 19 3" xfId="1405"/>
    <cellStyle name="60% - 强调文字颜色 5 2" xfId="1406"/>
    <cellStyle name="60% - 强调文字颜色 5 2 2" xfId="1407"/>
    <cellStyle name="60% - 强调文字颜色 5 2 2 2" xfId="1408"/>
    <cellStyle name="60% - 强调文字颜色 5 2 2 3" xfId="1409"/>
    <cellStyle name="60% - 强调文字颜色 5 2 3" xfId="1410"/>
    <cellStyle name="60% - 强调文字颜色 5 2 3 2" xfId="1411"/>
    <cellStyle name="60% - 强调文字颜色 5 2 3 3" xfId="1412"/>
    <cellStyle name="60% - 强调文字颜色 5 20" xfId="1413"/>
    <cellStyle name="60% - 强调文字颜色 5 20 2" xfId="1414"/>
    <cellStyle name="60% - 强调文字颜色 5 20 3" xfId="1415"/>
    <cellStyle name="60% - 强调文字颜色 5 21" xfId="1416"/>
    <cellStyle name="60% - 强调文字颜色 5 21 2" xfId="1417"/>
    <cellStyle name="60% - 强调文字颜色 5 21 3" xfId="1418"/>
    <cellStyle name="60% - 强调文字颜色 5 22" xfId="1419"/>
    <cellStyle name="60% - 强调文字颜色 5 22 2" xfId="1420"/>
    <cellStyle name="60% - 强调文字颜色 5 22 3" xfId="1421"/>
    <cellStyle name="60% - 强调文字颜色 5 23" xfId="1422"/>
    <cellStyle name="60% - 强调文字颜色 5 23 2" xfId="1423"/>
    <cellStyle name="60% - 强调文字颜色 5 23 3" xfId="1424"/>
    <cellStyle name="60% - 强调文字颜色 5 24" xfId="1425"/>
    <cellStyle name="60% - 强调文字颜色 5 24 2" xfId="1426"/>
    <cellStyle name="60% - 强调文字颜色 5 24 3" xfId="1427"/>
    <cellStyle name="60% - 强调文字颜色 5 25" xfId="1428"/>
    <cellStyle name="60% - 强调文字颜色 5 25 2" xfId="1429"/>
    <cellStyle name="60% - 强调文字颜色 5 25 3" xfId="1430"/>
    <cellStyle name="60% - 强调文字颜色 5 3" xfId="1431"/>
    <cellStyle name="60% - 强调文字颜色 5 3 2" xfId="1432"/>
    <cellStyle name="60% - 强调文字颜色 5 3 2 2" xfId="1433"/>
    <cellStyle name="60% - 强调文字颜色 5 3 2 3" xfId="1434"/>
    <cellStyle name="60% - 强调文字颜色 5 3 3" xfId="1435"/>
    <cellStyle name="60% - 强调文字颜色 5 3 3 2" xfId="1436"/>
    <cellStyle name="60% - 强调文字颜色 5 3 3 3" xfId="1437"/>
    <cellStyle name="60% - 强调文字颜色 5 4" xfId="1438"/>
    <cellStyle name="60% - 强调文字颜色 5 4 2" xfId="1439"/>
    <cellStyle name="60% - 强调文字颜色 5 4 2 2" xfId="1440"/>
    <cellStyle name="60% - 强调文字颜色 5 4 2 3" xfId="1441"/>
    <cellStyle name="60% - 强调文字颜色 5 4 3" xfId="1442"/>
    <cellStyle name="60% - 强调文字颜色 5 4 3 2" xfId="1443"/>
    <cellStyle name="60% - 强调文字颜色 5 4 3 3" xfId="1444"/>
    <cellStyle name="60% - 强调文字颜色 5 5" xfId="1445"/>
    <cellStyle name="60% - 强调文字颜色 5 5 2" xfId="1446"/>
    <cellStyle name="60% - 强调文字颜色 5 5 3" xfId="1447"/>
    <cellStyle name="60% - 强调文字颜色 5 6" xfId="1448"/>
    <cellStyle name="60% - 强调文字颜色 5 6 2" xfId="1449"/>
    <cellStyle name="60% - 强调文字颜色 5 6 3" xfId="1450"/>
    <cellStyle name="60% - 强调文字颜色 5 7" xfId="1451"/>
    <cellStyle name="60% - 强调文字颜色 5 7 2" xfId="1452"/>
    <cellStyle name="60% - 强调文字颜色 5 7 3" xfId="1453"/>
    <cellStyle name="60% - 强调文字颜色 5 8" xfId="1454"/>
    <cellStyle name="60% - 强调文字颜色 5 8 2" xfId="1455"/>
    <cellStyle name="60% - 强调文字颜色 5 8 3" xfId="1456"/>
    <cellStyle name="60% - 强调文字颜色 5 9" xfId="1457"/>
    <cellStyle name="60% - 强调文字颜色 5 9 2" xfId="1458"/>
    <cellStyle name="60% - 强调文字颜色 5 9 3" xfId="1459"/>
    <cellStyle name="60% - 强调文字颜色 6 10" xfId="1460"/>
    <cellStyle name="60% - 强调文字颜色 6 10 2" xfId="1461"/>
    <cellStyle name="60% - 强调文字颜色 6 10 3" xfId="1462"/>
    <cellStyle name="60% - 强调文字颜色 6 11" xfId="1463"/>
    <cellStyle name="60% - 强调文字颜色 6 11 2" xfId="1464"/>
    <cellStyle name="60% - 强调文字颜色 6 11 3" xfId="1465"/>
    <cellStyle name="60% - 强调文字颜色 6 12" xfId="1466"/>
    <cellStyle name="60% - 强调文字颜色 6 12 2" xfId="1467"/>
    <cellStyle name="60% - 强调文字颜色 6 12 3" xfId="1468"/>
    <cellStyle name="60% - 强调文字颜色 6 13" xfId="1469"/>
    <cellStyle name="60% - 强调文字颜色 6 13 2" xfId="1470"/>
    <cellStyle name="60% - 强调文字颜色 6 13 3" xfId="1471"/>
    <cellStyle name="60% - 强调文字颜色 6 14" xfId="1472"/>
    <cellStyle name="60% - 强调文字颜色 6 14 2" xfId="1473"/>
    <cellStyle name="60% - 强调文字颜色 6 14 3" xfId="1474"/>
    <cellStyle name="60% - 强调文字颜色 6 15" xfId="1475"/>
    <cellStyle name="60% - 强调文字颜色 6 15 2" xfId="1476"/>
    <cellStyle name="60% - 强调文字颜色 6 15 3" xfId="1477"/>
    <cellStyle name="60% - 强调文字颜色 6 16" xfId="1478"/>
    <cellStyle name="60% - 强调文字颜色 6 16 2" xfId="1479"/>
    <cellStyle name="60% - 强调文字颜色 6 16 3" xfId="1480"/>
    <cellStyle name="60% - 强调文字颜色 6 17" xfId="1481"/>
    <cellStyle name="60% - 强调文字颜色 6 17 2" xfId="1482"/>
    <cellStyle name="60% - 强调文字颜色 6 17 3" xfId="1483"/>
    <cellStyle name="60% - 强调文字颜色 6 18" xfId="1484"/>
    <cellStyle name="60% - 强调文字颜色 6 18 2" xfId="1485"/>
    <cellStyle name="60% - 强调文字颜色 6 18 3" xfId="1486"/>
    <cellStyle name="60% - 强调文字颜色 6 19" xfId="1487"/>
    <cellStyle name="60% - 强调文字颜色 6 19 2" xfId="1488"/>
    <cellStyle name="60% - 强调文字颜色 6 19 3" xfId="1489"/>
    <cellStyle name="60% - 强调文字颜色 6 2" xfId="1490"/>
    <cellStyle name="60% - 强调文字颜色 6 2 2" xfId="1491"/>
    <cellStyle name="60% - 强调文字颜色 6 2 2 2" xfId="1492"/>
    <cellStyle name="60% - 强调文字颜色 6 2 2 3" xfId="1493"/>
    <cellStyle name="60% - 强调文字颜色 6 2 3" xfId="1494"/>
    <cellStyle name="60% - 强调文字颜色 6 2 3 2" xfId="1495"/>
    <cellStyle name="60% - 强调文字颜色 6 2 3 3" xfId="1496"/>
    <cellStyle name="60% - 强调文字颜色 6 20" xfId="1497"/>
    <cellStyle name="60% - 强调文字颜色 6 20 2" xfId="1498"/>
    <cellStyle name="60% - 强调文字颜色 6 20 3" xfId="1499"/>
    <cellStyle name="60% - 强调文字颜色 6 21" xfId="1500"/>
    <cellStyle name="60% - 强调文字颜色 6 21 2" xfId="1501"/>
    <cellStyle name="60% - 强调文字颜色 6 21 3" xfId="1502"/>
    <cellStyle name="60% - 强调文字颜色 6 22" xfId="1503"/>
    <cellStyle name="60% - 强调文字颜色 6 22 2" xfId="1504"/>
    <cellStyle name="60% - 强调文字颜色 6 22 3" xfId="1505"/>
    <cellStyle name="60% - 强调文字颜色 6 23" xfId="1506"/>
    <cellStyle name="60% - 强调文字颜色 6 23 2" xfId="1507"/>
    <cellStyle name="60% - 强调文字颜色 6 23 3" xfId="1508"/>
    <cellStyle name="60% - 强调文字颜色 6 24" xfId="1509"/>
    <cellStyle name="60% - 强调文字颜色 6 24 2" xfId="1510"/>
    <cellStyle name="60% - 强调文字颜色 6 24 3" xfId="1511"/>
    <cellStyle name="60% - 强调文字颜色 6 25" xfId="1512"/>
    <cellStyle name="60% - 强调文字颜色 6 25 2" xfId="1513"/>
    <cellStyle name="60% - 强调文字颜色 6 25 3" xfId="1514"/>
    <cellStyle name="60% - 强调文字颜色 6 3" xfId="1515"/>
    <cellStyle name="60% - 强调文字颜色 6 3 2" xfId="1516"/>
    <cellStyle name="60% - 强调文字颜色 6 3 2 2" xfId="1517"/>
    <cellStyle name="60% - 强调文字颜色 6 3 2 3" xfId="1518"/>
    <cellStyle name="60% - 强调文字颜色 6 3 3" xfId="1519"/>
    <cellStyle name="60% - 强调文字颜色 6 3 3 2" xfId="1520"/>
    <cellStyle name="60% - 强调文字颜色 6 3 3 3" xfId="1521"/>
    <cellStyle name="60% - 强调文字颜色 6 4" xfId="1522"/>
    <cellStyle name="60% - 强调文字颜色 6 4 2" xfId="1523"/>
    <cellStyle name="60% - 强调文字颜色 6 4 2 2" xfId="1524"/>
    <cellStyle name="60% - 强调文字颜色 6 4 2 3" xfId="1525"/>
    <cellStyle name="60% - 强调文字颜色 6 4 3" xfId="1526"/>
    <cellStyle name="60% - 强调文字颜色 6 4 3 2" xfId="1527"/>
    <cellStyle name="60% - 强调文字颜色 6 4 3 3" xfId="1528"/>
    <cellStyle name="60% - 强调文字颜色 6 5" xfId="1529"/>
    <cellStyle name="60% - 强调文字颜色 6 5 2" xfId="1530"/>
    <cellStyle name="60% - 强调文字颜色 6 5 3" xfId="1531"/>
    <cellStyle name="60% - 强调文字颜色 6 6" xfId="1532"/>
    <cellStyle name="60% - 强调文字颜色 6 6 2" xfId="1533"/>
    <cellStyle name="60% - 强调文字颜色 6 6 3" xfId="1534"/>
    <cellStyle name="60% - 强调文字颜色 6 7" xfId="1535"/>
    <cellStyle name="60% - 强调文字颜色 6 7 2" xfId="1536"/>
    <cellStyle name="60% - 强调文字颜色 6 7 3" xfId="1537"/>
    <cellStyle name="60% - 强调文字颜色 6 8" xfId="1538"/>
    <cellStyle name="60% - 强调文字颜色 6 8 2" xfId="1539"/>
    <cellStyle name="60% - 强调文字颜色 6 8 3" xfId="1540"/>
    <cellStyle name="60% - 强调文字颜色 6 9" xfId="1541"/>
    <cellStyle name="60% - 强调文字颜色 6 9 2" xfId="1542"/>
    <cellStyle name="60% - 强调文字颜色 6 9 3" xfId="1543"/>
    <cellStyle name="60% - 着色 1" xfId="1544"/>
    <cellStyle name="60% - 着色 1 2" xfId="1545"/>
    <cellStyle name="60% - 着色 2" xfId="1546"/>
    <cellStyle name="60% - 着色 2 2" xfId="1547"/>
    <cellStyle name="60% - 着色 3" xfId="1548"/>
    <cellStyle name="60% - 着色 3 2" xfId="1549"/>
    <cellStyle name="60% - 着色 4" xfId="1550"/>
    <cellStyle name="60% - 着色 4 2" xfId="1551"/>
    <cellStyle name="60% - 着色 5" xfId="1552"/>
    <cellStyle name="60% - 着色 5 2" xfId="1553"/>
    <cellStyle name="60% - 着色 6" xfId="1554"/>
    <cellStyle name="60% - 着色 6 2" xfId="1555"/>
    <cellStyle name="ColLevel_0" xfId="1556"/>
    <cellStyle name="gcd" xfId="1557"/>
    <cellStyle name="gcd 10" xfId="1558"/>
    <cellStyle name="gcd 10 2" xfId="1559"/>
    <cellStyle name="gcd 10 3" xfId="1560"/>
    <cellStyle name="gcd 10 4" xfId="1561"/>
    <cellStyle name="gcd 10 4 2" xfId="1562"/>
    <cellStyle name="gcd 10 4 3" xfId="1563"/>
    <cellStyle name="gcd 10 5" xfId="1564"/>
    <cellStyle name="gcd 10 5 2" xfId="1565"/>
    <cellStyle name="gcd 10 5 3" xfId="1566"/>
    <cellStyle name="gcd 10 6" xfId="1567"/>
    <cellStyle name="gcd 10 7" xfId="1568"/>
    <cellStyle name="gcd 10 8" xfId="1569"/>
    <cellStyle name="gcd 11" xfId="1570"/>
    <cellStyle name="gcd 11 2" xfId="1571"/>
    <cellStyle name="gcd 11 3" xfId="1572"/>
    <cellStyle name="gcd 11 4" xfId="1573"/>
    <cellStyle name="gcd 11 4 2" xfId="1574"/>
    <cellStyle name="gcd 11 4 3" xfId="1575"/>
    <cellStyle name="gcd 11 5" xfId="1576"/>
    <cellStyle name="gcd 11 5 2" xfId="1577"/>
    <cellStyle name="gcd 11 5 3" xfId="1578"/>
    <cellStyle name="gcd 11 6" xfId="1579"/>
    <cellStyle name="gcd 11 7" xfId="1580"/>
    <cellStyle name="gcd 11 8" xfId="1581"/>
    <cellStyle name="gcd 12" xfId="1582"/>
    <cellStyle name="gcd 12 2" xfId="1583"/>
    <cellStyle name="gcd 12 3" xfId="1584"/>
    <cellStyle name="gcd 12 4" xfId="1585"/>
    <cellStyle name="gcd 12 4 2" xfId="1586"/>
    <cellStyle name="gcd 12 4 3" xfId="1587"/>
    <cellStyle name="gcd 12 5" xfId="1588"/>
    <cellStyle name="gcd 12 5 2" xfId="1589"/>
    <cellStyle name="gcd 12 5 3" xfId="1590"/>
    <cellStyle name="gcd 12 6" xfId="1591"/>
    <cellStyle name="gcd 12 7" xfId="1592"/>
    <cellStyle name="gcd 12 8" xfId="1593"/>
    <cellStyle name="gcd 13" xfId="1594"/>
    <cellStyle name="gcd 13 2" xfId="1595"/>
    <cellStyle name="gcd 13 3" xfId="1596"/>
    <cellStyle name="gcd 13 4" xfId="1597"/>
    <cellStyle name="gcd 13 4 2" xfId="1598"/>
    <cellStyle name="gcd 13 4 3" xfId="1599"/>
    <cellStyle name="gcd 13 5" xfId="1600"/>
    <cellStyle name="gcd 13 5 2" xfId="1601"/>
    <cellStyle name="gcd 13 5 3" xfId="1602"/>
    <cellStyle name="gcd 13 6" xfId="1603"/>
    <cellStyle name="gcd 13 7" xfId="1604"/>
    <cellStyle name="gcd 13 8" xfId="1605"/>
    <cellStyle name="gcd 14" xfId="1606"/>
    <cellStyle name="gcd 14 2" xfId="1607"/>
    <cellStyle name="gcd 14 3" xfId="1608"/>
    <cellStyle name="gcd 14 4" xfId="1609"/>
    <cellStyle name="gcd 14 4 2" xfId="1610"/>
    <cellStyle name="gcd 14 4 3" xfId="1611"/>
    <cellStyle name="gcd 14 5" xfId="1612"/>
    <cellStyle name="gcd 14 5 2" xfId="1613"/>
    <cellStyle name="gcd 14 5 3" xfId="1614"/>
    <cellStyle name="gcd 14 6" xfId="1615"/>
    <cellStyle name="gcd 14 7" xfId="1616"/>
    <cellStyle name="gcd 14 8" xfId="1617"/>
    <cellStyle name="gcd 15" xfId="1618"/>
    <cellStyle name="gcd 15 2" xfId="1619"/>
    <cellStyle name="gcd 15 3" xfId="1620"/>
    <cellStyle name="gcd 15 4" xfId="1621"/>
    <cellStyle name="gcd 15 4 2" xfId="1622"/>
    <cellStyle name="gcd 15 4 3" xfId="1623"/>
    <cellStyle name="gcd 15 5" xfId="1624"/>
    <cellStyle name="gcd 15 5 2" xfId="1625"/>
    <cellStyle name="gcd 15 5 3" xfId="1626"/>
    <cellStyle name="gcd 15 6" xfId="1627"/>
    <cellStyle name="gcd 15 7" xfId="1628"/>
    <cellStyle name="gcd 15 8" xfId="1629"/>
    <cellStyle name="gcd 16" xfId="1630"/>
    <cellStyle name="gcd 16 2" xfId="1631"/>
    <cellStyle name="gcd 16 3" xfId="1632"/>
    <cellStyle name="gcd 16 4" xfId="1633"/>
    <cellStyle name="gcd 16 4 2" xfId="1634"/>
    <cellStyle name="gcd 16 4 3" xfId="1635"/>
    <cellStyle name="gcd 16 5" xfId="1636"/>
    <cellStyle name="gcd 16 5 2" xfId="1637"/>
    <cellStyle name="gcd 16 5 3" xfId="1638"/>
    <cellStyle name="gcd 16 6" xfId="1639"/>
    <cellStyle name="gcd 16 7" xfId="1640"/>
    <cellStyle name="gcd 16 8" xfId="1641"/>
    <cellStyle name="gcd 17" xfId="1642"/>
    <cellStyle name="gcd 17 2" xfId="1643"/>
    <cellStyle name="gcd 17 3" xfId="1644"/>
    <cellStyle name="gcd 17 4" xfId="1645"/>
    <cellStyle name="gcd 17 4 2" xfId="1646"/>
    <cellStyle name="gcd 17 4 3" xfId="1647"/>
    <cellStyle name="gcd 17 5" xfId="1648"/>
    <cellStyle name="gcd 17 5 2" xfId="1649"/>
    <cellStyle name="gcd 17 5 3" xfId="1650"/>
    <cellStyle name="gcd 17 6" xfId="1651"/>
    <cellStyle name="gcd 17 7" xfId="1652"/>
    <cellStyle name="gcd 17 8" xfId="1653"/>
    <cellStyle name="gcd 18" xfId="1654"/>
    <cellStyle name="gcd 18 2" xfId="1655"/>
    <cellStyle name="gcd 18 3" xfId="1656"/>
    <cellStyle name="gcd 18 4" xfId="1657"/>
    <cellStyle name="gcd 18 4 2" xfId="1658"/>
    <cellStyle name="gcd 18 4 3" xfId="1659"/>
    <cellStyle name="gcd 18 5" xfId="1660"/>
    <cellStyle name="gcd 18 5 2" xfId="1661"/>
    <cellStyle name="gcd 18 5 3" xfId="1662"/>
    <cellStyle name="gcd 18 6" xfId="1663"/>
    <cellStyle name="gcd 18 7" xfId="1664"/>
    <cellStyle name="gcd 18 8" xfId="1665"/>
    <cellStyle name="gcd 19" xfId="1666"/>
    <cellStyle name="gcd 19 2" xfId="1667"/>
    <cellStyle name="gcd 19 3" xfId="1668"/>
    <cellStyle name="gcd 19 4" xfId="1669"/>
    <cellStyle name="gcd 19 4 2" xfId="1670"/>
    <cellStyle name="gcd 19 4 3" xfId="1671"/>
    <cellStyle name="gcd 19 5" xfId="1672"/>
    <cellStyle name="gcd 19 5 2" xfId="1673"/>
    <cellStyle name="gcd 19 5 3" xfId="1674"/>
    <cellStyle name="gcd 19 6" xfId="1675"/>
    <cellStyle name="gcd 19 7" xfId="1676"/>
    <cellStyle name="gcd 19 8" xfId="1677"/>
    <cellStyle name="gcd 2" xfId="1678"/>
    <cellStyle name="gcd 2 10" xfId="1679"/>
    <cellStyle name="gcd 2 10 2" xfId="1680"/>
    <cellStyle name="gcd 2 10 2 2" xfId="1681"/>
    <cellStyle name="gcd 2 10 2 3" xfId="1682"/>
    <cellStyle name="gcd 2 10 3" xfId="1683"/>
    <cellStyle name="gcd 2 10 3 2" xfId="1684"/>
    <cellStyle name="gcd 2 10 3 3" xfId="1685"/>
    <cellStyle name="gcd 2 11" xfId="1686"/>
    <cellStyle name="gcd 2 11 2" xfId="1687"/>
    <cellStyle name="gcd 2 11 2 2" xfId="1688"/>
    <cellStyle name="gcd 2 11 2 3" xfId="1689"/>
    <cellStyle name="gcd 2 11 3" xfId="1690"/>
    <cellStyle name="gcd 2 11 3 2" xfId="1691"/>
    <cellStyle name="gcd 2 11 3 3" xfId="1692"/>
    <cellStyle name="gcd 2 12" xfId="1693"/>
    <cellStyle name="gcd 2 12 2" xfId="1694"/>
    <cellStyle name="gcd 2 12 2 2" xfId="1695"/>
    <cellStyle name="gcd 2 12 2 3" xfId="1696"/>
    <cellStyle name="gcd 2 12 3" xfId="1697"/>
    <cellStyle name="gcd 2 12 3 2" xfId="1698"/>
    <cellStyle name="gcd 2 12 3 3" xfId="1699"/>
    <cellStyle name="gcd 2 13" xfId="1700"/>
    <cellStyle name="gcd 2 13 2" xfId="1701"/>
    <cellStyle name="gcd 2 13 2 2" xfId="1702"/>
    <cellStyle name="gcd 2 13 2 3" xfId="1703"/>
    <cellStyle name="gcd 2 13 3" xfId="1704"/>
    <cellStyle name="gcd 2 13 3 2" xfId="1705"/>
    <cellStyle name="gcd 2 13 3 3" xfId="1706"/>
    <cellStyle name="gcd 2 14" xfId="1707"/>
    <cellStyle name="gcd 2 14 2" xfId="1708"/>
    <cellStyle name="gcd 2 14 2 2" xfId="1709"/>
    <cellStyle name="gcd 2 14 2 3" xfId="1710"/>
    <cellStyle name="gcd 2 14 3" xfId="1711"/>
    <cellStyle name="gcd 2 14 3 2" xfId="1712"/>
    <cellStyle name="gcd 2 14 3 3" xfId="1713"/>
    <cellStyle name="gcd 2 15" xfId="1714"/>
    <cellStyle name="gcd 2 16" xfId="1715"/>
    <cellStyle name="gcd 2 17" xfId="1716"/>
    <cellStyle name="gcd 2 18" xfId="1717"/>
    <cellStyle name="gcd 2 19" xfId="1718"/>
    <cellStyle name="gcd 2 2" xfId="1719"/>
    <cellStyle name="gcd 2 2 2" xfId="1720"/>
    <cellStyle name="gcd 2 2 3" xfId="1721"/>
    <cellStyle name="gcd 2 2 4" xfId="1722"/>
    <cellStyle name="gcd 2 2 4 2" xfId="1723"/>
    <cellStyle name="gcd 2 2 4 3" xfId="1724"/>
    <cellStyle name="gcd 2 2 5" xfId="1725"/>
    <cellStyle name="gcd 2 2 5 2" xfId="1726"/>
    <cellStyle name="gcd 2 2 5 3" xfId="1727"/>
    <cellStyle name="gcd 2 20" xfId="1728"/>
    <cellStyle name="gcd 2 3" xfId="1729"/>
    <cellStyle name="gcd 2 3 2" xfId="1730"/>
    <cellStyle name="gcd 2 3 2 2" xfId="1731"/>
    <cellStyle name="gcd 2 3 2 3" xfId="1732"/>
    <cellStyle name="gcd 2 3 3" xfId="1733"/>
    <cellStyle name="gcd 2 3 3 2" xfId="1734"/>
    <cellStyle name="gcd 2 3 3 3" xfId="1735"/>
    <cellStyle name="gcd 2 4" xfId="1736"/>
    <cellStyle name="gcd 2 4 2" xfId="1737"/>
    <cellStyle name="gcd 2 4 2 2" xfId="1738"/>
    <cellStyle name="gcd 2 4 2 3" xfId="1739"/>
    <cellStyle name="gcd 2 4 3" xfId="1740"/>
    <cellStyle name="gcd 2 4 3 2" xfId="1741"/>
    <cellStyle name="gcd 2 4 3 3" xfId="1742"/>
    <cellStyle name="gcd 2 5" xfId="1743"/>
    <cellStyle name="gcd 2 5 2" xfId="1744"/>
    <cellStyle name="gcd 2 5 2 2" xfId="1745"/>
    <cellStyle name="gcd 2 5 2 3" xfId="1746"/>
    <cellStyle name="gcd 2 5 3" xfId="1747"/>
    <cellStyle name="gcd 2 5 3 2" xfId="1748"/>
    <cellStyle name="gcd 2 5 3 3" xfId="1749"/>
    <cellStyle name="gcd 2 6" xfId="1750"/>
    <cellStyle name="gcd 2 6 2" xfId="1751"/>
    <cellStyle name="gcd 2 6 2 2" xfId="1752"/>
    <cellStyle name="gcd 2 6 2 3" xfId="1753"/>
    <cellStyle name="gcd 2 6 3" xfId="1754"/>
    <cellStyle name="gcd 2 6 3 2" xfId="1755"/>
    <cellStyle name="gcd 2 6 3 3" xfId="1756"/>
    <cellStyle name="gcd 2 7" xfId="1757"/>
    <cellStyle name="gcd 2 7 2" xfId="1758"/>
    <cellStyle name="gcd 2 7 2 2" xfId="1759"/>
    <cellStyle name="gcd 2 7 2 3" xfId="1760"/>
    <cellStyle name="gcd 2 7 3" xfId="1761"/>
    <cellStyle name="gcd 2 7 3 2" xfId="1762"/>
    <cellStyle name="gcd 2 7 3 3" xfId="1763"/>
    <cellStyle name="gcd 2 8" xfId="1764"/>
    <cellStyle name="gcd 2 8 2" xfId="1765"/>
    <cellStyle name="gcd 2 8 2 2" xfId="1766"/>
    <cellStyle name="gcd 2 8 2 3" xfId="1767"/>
    <cellStyle name="gcd 2 8 3" xfId="1768"/>
    <cellStyle name="gcd 2 8 3 2" xfId="1769"/>
    <cellStyle name="gcd 2 8 3 3" xfId="1770"/>
    <cellStyle name="gcd 2 9" xfId="1771"/>
    <cellStyle name="gcd 2 9 2" xfId="1772"/>
    <cellStyle name="gcd 2 9 2 2" xfId="1773"/>
    <cellStyle name="gcd 2 9 2 3" xfId="1774"/>
    <cellStyle name="gcd 2 9 3" xfId="1775"/>
    <cellStyle name="gcd 2 9 3 2" xfId="1776"/>
    <cellStyle name="gcd 2 9 3 3" xfId="1777"/>
    <cellStyle name="gcd 20" xfId="1778"/>
    <cellStyle name="gcd 20 2" xfId="1779"/>
    <cellStyle name="gcd 20 3" xfId="1780"/>
    <cellStyle name="gcd 21" xfId="1781"/>
    <cellStyle name="gcd 21 2" xfId="1782"/>
    <cellStyle name="gcd 21 3" xfId="1783"/>
    <cellStyle name="gcd 22" xfId="1784"/>
    <cellStyle name="gcd 23" xfId="1785"/>
    <cellStyle name="gcd 3" xfId="1786"/>
    <cellStyle name="gcd 3 10" xfId="1787"/>
    <cellStyle name="gcd 3 10 2" xfId="1788"/>
    <cellStyle name="gcd 3 10 2 2" xfId="1789"/>
    <cellStyle name="gcd 3 10 2 3" xfId="1790"/>
    <cellStyle name="gcd 3 10 3" xfId="1791"/>
    <cellStyle name="gcd 3 10 3 2" xfId="1792"/>
    <cellStyle name="gcd 3 10 3 3" xfId="1793"/>
    <cellStyle name="gcd 3 11" xfId="1794"/>
    <cellStyle name="gcd 3 11 2" xfId="1795"/>
    <cellStyle name="gcd 3 11 2 2" xfId="1796"/>
    <cellStyle name="gcd 3 11 2 3" xfId="1797"/>
    <cellStyle name="gcd 3 11 3" xfId="1798"/>
    <cellStyle name="gcd 3 11 3 2" xfId="1799"/>
    <cellStyle name="gcd 3 11 3 3" xfId="1800"/>
    <cellStyle name="gcd 3 12" xfId="1801"/>
    <cellStyle name="gcd 3 13" xfId="1802"/>
    <cellStyle name="gcd 3 14" xfId="1803"/>
    <cellStyle name="gcd 3 15" xfId="1804"/>
    <cellStyle name="gcd 3 16" xfId="1805"/>
    <cellStyle name="gcd 3 17" xfId="1806"/>
    <cellStyle name="gcd 3 2" xfId="1807"/>
    <cellStyle name="gcd 3 2 2" xfId="1808"/>
    <cellStyle name="gcd 3 2 3" xfId="1809"/>
    <cellStyle name="gcd 3 2 4" xfId="1810"/>
    <cellStyle name="gcd 3 2 4 2" xfId="1811"/>
    <cellStyle name="gcd 3 2 4 3" xfId="1812"/>
    <cellStyle name="gcd 3 2 5" xfId="1813"/>
    <cellStyle name="gcd 3 2 5 2" xfId="1814"/>
    <cellStyle name="gcd 3 2 5 3" xfId="1815"/>
    <cellStyle name="gcd 3 3" xfId="1816"/>
    <cellStyle name="gcd 3 3 2" xfId="1817"/>
    <cellStyle name="gcd 3 3 2 2" xfId="1818"/>
    <cellStyle name="gcd 3 3 2 3" xfId="1819"/>
    <cellStyle name="gcd 3 3 3" xfId="1820"/>
    <cellStyle name="gcd 3 3 3 2" xfId="1821"/>
    <cellStyle name="gcd 3 3 3 3" xfId="1822"/>
    <cellStyle name="gcd 3 4" xfId="1823"/>
    <cellStyle name="gcd 3 4 2" xfId="1824"/>
    <cellStyle name="gcd 3 4 2 2" xfId="1825"/>
    <cellStyle name="gcd 3 4 2 3" xfId="1826"/>
    <cellStyle name="gcd 3 4 3" xfId="1827"/>
    <cellStyle name="gcd 3 4 3 2" xfId="1828"/>
    <cellStyle name="gcd 3 4 3 3" xfId="1829"/>
    <cellStyle name="gcd 3 5" xfId="1830"/>
    <cellStyle name="gcd 3 5 2" xfId="1831"/>
    <cellStyle name="gcd 3 5 2 2" xfId="1832"/>
    <cellStyle name="gcd 3 5 2 3" xfId="1833"/>
    <cellStyle name="gcd 3 5 3" xfId="1834"/>
    <cellStyle name="gcd 3 5 3 2" xfId="1835"/>
    <cellStyle name="gcd 3 5 3 3" xfId="1836"/>
    <cellStyle name="gcd 3 6" xfId="1837"/>
    <cellStyle name="gcd 3 6 2" xfId="1838"/>
    <cellStyle name="gcd 3 6 2 2" xfId="1839"/>
    <cellStyle name="gcd 3 6 2 3" xfId="1840"/>
    <cellStyle name="gcd 3 6 3" xfId="1841"/>
    <cellStyle name="gcd 3 6 3 2" xfId="1842"/>
    <cellStyle name="gcd 3 6 3 3" xfId="1843"/>
    <cellStyle name="gcd 3 7" xfId="1844"/>
    <cellStyle name="gcd 3 7 2" xfId="1845"/>
    <cellStyle name="gcd 3 7 2 2" xfId="1846"/>
    <cellStyle name="gcd 3 7 2 3" xfId="1847"/>
    <cellStyle name="gcd 3 7 3" xfId="1848"/>
    <cellStyle name="gcd 3 7 3 2" xfId="1849"/>
    <cellStyle name="gcd 3 7 3 3" xfId="1850"/>
    <cellStyle name="gcd 3 8" xfId="1851"/>
    <cellStyle name="gcd 3 8 2" xfId="1852"/>
    <cellStyle name="gcd 3 8 2 2" xfId="1853"/>
    <cellStyle name="gcd 3 8 2 3" xfId="1854"/>
    <cellStyle name="gcd 3 8 3" xfId="1855"/>
    <cellStyle name="gcd 3 8 3 2" xfId="1856"/>
    <cellStyle name="gcd 3 8 3 3" xfId="1857"/>
    <cellStyle name="gcd 3 9" xfId="1858"/>
    <cellStyle name="gcd 3 9 2" xfId="1859"/>
    <cellStyle name="gcd 3 9 2 2" xfId="1860"/>
    <cellStyle name="gcd 3 9 2 3" xfId="1861"/>
    <cellStyle name="gcd 3 9 3" xfId="1862"/>
    <cellStyle name="gcd 3 9 3 2" xfId="1863"/>
    <cellStyle name="gcd 3 9 3 3" xfId="1864"/>
    <cellStyle name="gcd 4" xfId="1865"/>
    <cellStyle name="gcd 4 10" xfId="1866"/>
    <cellStyle name="gcd 4 10 2" xfId="1867"/>
    <cellStyle name="gcd 4 10 2 2" xfId="1868"/>
    <cellStyle name="gcd 4 10 2 3" xfId="1869"/>
    <cellStyle name="gcd 4 10 3" xfId="1870"/>
    <cellStyle name="gcd 4 10 3 2" xfId="1871"/>
    <cellStyle name="gcd 4 10 3 3" xfId="1872"/>
    <cellStyle name="gcd 4 11" xfId="1873"/>
    <cellStyle name="gcd 4 11 2" xfId="1874"/>
    <cellStyle name="gcd 4 11 2 2" xfId="1875"/>
    <cellStyle name="gcd 4 11 2 3" xfId="1876"/>
    <cellStyle name="gcd 4 11 3" xfId="1877"/>
    <cellStyle name="gcd 4 11 3 2" xfId="1878"/>
    <cellStyle name="gcd 4 11 3 3" xfId="1879"/>
    <cellStyle name="gcd 4 12" xfId="1880"/>
    <cellStyle name="gcd 4 13" xfId="1881"/>
    <cellStyle name="gcd 4 14" xfId="1882"/>
    <cellStyle name="gcd 4 15" xfId="1883"/>
    <cellStyle name="gcd 4 16" xfId="1884"/>
    <cellStyle name="gcd 4 17" xfId="1885"/>
    <cellStyle name="gcd 4 2" xfId="1886"/>
    <cellStyle name="gcd 4 2 2" xfId="1887"/>
    <cellStyle name="gcd 4 2 3" xfId="1888"/>
    <cellStyle name="gcd 4 2 4" xfId="1889"/>
    <cellStyle name="gcd 4 2 4 2" xfId="1890"/>
    <cellStyle name="gcd 4 2 4 3" xfId="1891"/>
    <cellStyle name="gcd 4 2 5" xfId="1892"/>
    <cellStyle name="gcd 4 2 5 2" xfId="1893"/>
    <cellStyle name="gcd 4 2 5 3" xfId="1894"/>
    <cellStyle name="gcd 4 3" xfId="1895"/>
    <cellStyle name="gcd 4 3 2" xfId="1896"/>
    <cellStyle name="gcd 4 3 2 2" xfId="1897"/>
    <cellStyle name="gcd 4 3 2 3" xfId="1898"/>
    <cellStyle name="gcd 4 3 3" xfId="1899"/>
    <cellStyle name="gcd 4 3 3 2" xfId="1900"/>
    <cellStyle name="gcd 4 3 3 3" xfId="1901"/>
    <cellStyle name="gcd 4 4" xfId="1902"/>
    <cellStyle name="gcd 4 4 2" xfId="1903"/>
    <cellStyle name="gcd 4 4 2 2" xfId="1904"/>
    <cellStyle name="gcd 4 4 2 3" xfId="1905"/>
    <cellStyle name="gcd 4 4 3" xfId="1906"/>
    <cellStyle name="gcd 4 4 3 2" xfId="1907"/>
    <cellStyle name="gcd 4 4 3 3" xfId="1908"/>
    <cellStyle name="gcd 4 5" xfId="1909"/>
    <cellStyle name="gcd 4 5 2" xfId="1910"/>
    <cellStyle name="gcd 4 5 2 2" xfId="1911"/>
    <cellStyle name="gcd 4 5 2 3" xfId="1912"/>
    <cellStyle name="gcd 4 5 3" xfId="1913"/>
    <cellStyle name="gcd 4 5 3 2" xfId="1914"/>
    <cellStyle name="gcd 4 5 3 3" xfId="1915"/>
    <cellStyle name="gcd 4 6" xfId="1916"/>
    <cellStyle name="gcd 4 6 2" xfId="1917"/>
    <cellStyle name="gcd 4 6 2 2" xfId="1918"/>
    <cellStyle name="gcd 4 6 2 3" xfId="1919"/>
    <cellStyle name="gcd 4 6 3" xfId="1920"/>
    <cellStyle name="gcd 4 6 3 2" xfId="1921"/>
    <cellStyle name="gcd 4 6 3 3" xfId="1922"/>
    <cellStyle name="gcd 4 7" xfId="1923"/>
    <cellStyle name="gcd 4 7 2" xfId="1924"/>
    <cellStyle name="gcd 4 7 2 2" xfId="1925"/>
    <cellStyle name="gcd 4 7 2 3" xfId="1926"/>
    <cellStyle name="gcd 4 7 3" xfId="1927"/>
    <cellStyle name="gcd 4 7 3 2" xfId="1928"/>
    <cellStyle name="gcd 4 7 3 3" xfId="1929"/>
    <cellStyle name="gcd 4 8" xfId="1930"/>
    <cellStyle name="gcd 4 8 2" xfId="1931"/>
    <cellStyle name="gcd 4 8 2 2" xfId="1932"/>
    <cellStyle name="gcd 4 8 2 3" xfId="1933"/>
    <cellStyle name="gcd 4 8 3" xfId="1934"/>
    <cellStyle name="gcd 4 8 3 2" xfId="1935"/>
    <cellStyle name="gcd 4 8 3 3" xfId="1936"/>
    <cellStyle name="gcd 4 9" xfId="1937"/>
    <cellStyle name="gcd 4 9 2" xfId="1938"/>
    <cellStyle name="gcd 4 9 2 2" xfId="1939"/>
    <cellStyle name="gcd 4 9 2 3" xfId="1940"/>
    <cellStyle name="gcd 4 9 3" xfId="1941"/>
    <cellStyle name="gcd 4 9 3 2" xfId="1942"/>
    <cellStyle name="gcd 4 9 3 3" xfId="1943"/>
    <cellStyle name="gcd 5" xfId="1944"/>
    <cellStyle name="gcd 5 2" xfId="1945"/>
    <cellStyle name="gcd 5 3" xfId="1946"/>
    <cellStyle name="gcd 5 4" xfId="1947"/>
    <cellStyle name="gcd 5 4 2" xfId="1948"/>
    <cellStyle name="gcd 5 4 3" xfId="1949"/>
    <cellStyle name="gcd 5 5" xfId="1950"/>
    <cellStyle name="gcd 5 5 2" xfId="1951"/>
    <cellStyle name="gcd 5 5 3" xfId="1952"/>
    <cellStyle name="gcd 5 6" xfId="1953"/>
    <cellStyle name="gcd 5 7" xfId="1954"/>
    <cellStyle name="gcd 5 8" xfId="1955"/>
    <cellStyle name="gcd 6" xfId="1956"/>
    <cellStyle name="gcd 6 2" xfId="1957"/>
    <cellStyle name="gcd 6 3" xfId="1958"/>
    <cellStyle name="gcd 6 4" xfId="1959"/>
    <cellStyle name="gcd 6 4 2" xfId="1960"/>
    <cellStyle name="gcd 6 4 3" xfId="1961"/>
    <cellStyle name="gcd 6 5" xfId="1962"/>
    <cellStyle name="gcd 6 5 2" xfId="1963"/>
    <cellStyle name="gcd 6 5 3" xfId="1964"/>
    <cellStyle name="gcd 6 6" xfId="1965"/>
    <cellStyle name="gcd 6 7" xfId="1966"/>
    <cellStyle name="gcd 6 8" xfId="1967"/>
    <cellStyle name="gcd 7" xfId="1968"/>
    <cellStyle name="gcd 7 2" xfId="1969"/>
    <cellStyle name="gcd 7 3" xfId="1970"/>
    <cellStyle name="gcd 7 4" xfId="1971"/>
    <cellStyle name="gcd 7 4 2" xfId="1972"/>
    <cellStyle name="gcd 7 4 3" xfId="1973"/>
    <cellStyle name="gcd 7 5" xfId="1974"/>
    <cellStyle name="gcd 7 5 2" xfId="1975"/>
    <cellStyle name="gcd 7 5 3" xfId="1976"/>
    <cellStyle name="gcd 7 6" xfId="1977"/>
    <cellStyle name="gcd 7 7" xfId="1978"/>
    <cellStyle name="gcd 7 8" xfId="1979"/>
    <cellStyle name="gcd 8" xfId="1980"/>
    <cellStyle name="gcd 8 2" xfId="1981"/>
    <cellStyle name="gcd 8 3" xfId="1982"/>
    <cellStyle name="gcd 8 4" xfId="1983"/>
    <cellStyle name="gcd 8 4 2" xfId="1984"/>
    <cellStyle name="gcd 8 4 3" xfId="1985"/>
    <cellStyle name="gcd 8 5" xfId="1986"/>
    <cellStyle name="gcd 8 5 2" xfId="1987"/>
    <cellStyle name="gcd 8 5 3" xfId="1988"/>
    <cellStyle name="gcd 8 6" xfId="1989"/>
    <cellStyle name="gcd 8 7" xfId="1990"/>
    <cellStyle name="gcd 8 8" xfId="1991"/>
    <cellStyle name="gcd 9" xfId="1992"/>
    <cellStyle name="gcd 9 2" xfId="1993"/>
    <cellStyle name="gcd 9 3" xfId="1994"/>
    <cellStyle name="gcd 9 4" xfId="1995"/>
    <cellStyle name="gcd 9 4 2" xfId="1996"/>
    <cellStyle name="gcd 9 4 3" xfId="1997"/>
    <cellStyle name="gcd 9 5" xfId="1998"/>
    <cellStyle name="gcd 9 5 2" xfId="1999"/>
    <cellStyle name="gcd 9 5 3" xfId="2000"/>
    <cellStyle name="gcd 9 6" xfId="2001"/>
    <cellStyle name="gcd 9 7" xfId="2002"/>
    <cellStyle name="gcd 9 8" xfId="2003"/>
    <cellStyle name="RowLevel_0" xfId="2004"/>
    <cellStyle name="百分比 2" xfId="2005"/>
    <cellStyle name="百分比 2 2" xfId="2006"/>
    <cellStyle name="百分比 2 2 2" xfId="2007"/>
    <cellStyle name="百分比 2 2 2 2" xfId="2008"/>
    <cellStyle name="百分比 2 2 2 2 2" xfId="2009"/>
    <cellStyle name="百分比 2 2 2 3" xfId="2010"/>
    <cellStyle name="百分比 2 2 3" xfId="2011"/>
    <cellStyle name="百分比 2 3" xfId="2012"/>
    <cellStyle name="百分比 3" xfId="2013"/>
    <cellStyle name="百分比 3 2" xfId="2014"/>
    <cellStyle name="百分比 3 2 2" xfId="2015"/>
    <cellStyle name="百分比 3 3" xfId="2016"/>
    <cellStyle name="百分比 4" xfId="2017"/>
    <cellStyle name="百分比 4 2" xfId="2018"/>
    <cellStyle name="标题 1 10" xfId="2019"/>
    <cellStyle name="标题 1 10 2" xfId="2020"/>
    <cellStyle name="标题 1 10 3" xfId="2021"/>
    <cellStyle name="标题 1 11" xfId="2022"/>
    <cellStyle name="标题 1 11 2" xfId="2023"/>
    <cellStyle name="标题 1 11 3" xfId="2024"/>
    <cellStyle name="标题 1 12" xfId="2025"/>
    <cellStyle name="标题 1 12 2" xfId="2026"/>
    <cellStyle name="标题 1 12 3" xfId="2027"/>
    <cellStyle name="标题 1 13" xfId="2028"/>
    <cellStyle name="标题 1 13 2" xfId="2029"/>
    <cellStyle name="标题 1 13 3" xfId="2030"/>
    <cellStyle name="标题 1 14" xfId="2031"/>
    <cellStyle name="标题 1 14 2" xfId="2032"/>
    <cellStyle name="标题 1 14 3" xfId="2033"/>
    <cellStyle name="标题 1 15" xfId="2034"/>
    <cellStyle name="标题 1 15 2" xfId="2035"/>
    <cellStyle name="标题 1 15 3" xfId="2036"/>
    <cellStyle name="标题 1 16" xfId="2037"/>
    <cellStyle name="标题 1 16 2" xfId="2038"/>
    <cellStyle name="标题 1 16 3" xfId="2039"/>
    <cellStyle name="标题 1 17" xfId="2040"/>
    <cellStyle name="标题 1 17 2" xfId="2041"/>
    <cellStyle name="标题 1 17 3" xfId="2042"/>
    <cellStyle name="标题 1 18" xfId="2043"/>
    <cellStyle name="标题 1 18 2" xfId="2044"/>
    <cellStyle name="标题 1 18 3" xfId="2045"/>
    <cellStyle name="标题 1 19" xfId="2046"/>
    <cellStyle name="标题 1 19 2" xfId="2047"/>
    <cellStyle name="标题 1 19 3" xfId="2048"/>
    <cellStyle name="标题 1 2" xfId="2049"/>
    <cellStyle name="标题 1 2 2" xfId="2050"/>
    <cellStyle name="标题 1 2 2 2" xfId="2051"/>
    <cellStyle name="标题 1 2 2 3" xfId="2052"/>
    <cellStyle name="标题 1 2 3" xfId="2053"/>
    <cellStyle name="标题 1 2 3 2" xfId="2054"/>
    <cellStyle name="标题 1 2 3 3" xfId="2055"/>
    <cellStyle name="标题 1 20" xfId="2056"/>
    <cellStyle name="标题 1 20 2" xfId="2057"/>
    <cellStyle name="标题 1 20 3" xfId="2058"/>
    <cellStyle name="标题 1 21" xfId="2059"/>
    <cellStyle name="标题 1 21 2" xfId="2060"/>
    <cellStyle name="标题 1 21 3" xfId="2061"/>
    <cellStyle name="标题 1 22" xfId="2062"/>
    <cellStyle name="标题 1 22 2" xfId="2063"/>
    <cellStyle name="标题 1 22 3" xfId="2064"/>
    <cellStyle name="标题 1 23" xfId="2065"/>
    <cellStyle name="标题 1 23 2" xfId="2066"/>
    <cellStyle name="标题 1 23 3" xfId="2067"/>
    <cellStyle name="标题 1 24" xfId="2068"/>
    <cellStyle name="标题 1 24 2" xfId="2069"/>
    <cellStyle name="标题 1 24 3" xfId="2070"/>
    <cellStyle name="标题 1 25" xfId="2071"/>
    <cellStyle name="标题 1 25 2" xfId="2072"/>
    <cellStyle name="标题 1 25 3" xfId="2073"/>
    <cellStyle name="标题 1 26" xfId="2074"/>
    <cellStyle name="标题 1 27" xfId="2075"/>
    <cellStyle name="标题 1 28" xfId="2076"/>
    <cellStyle name="标题 1 3" xfId="2077"/>
    <cellStyle name="标题 1 3 2" xfId="2078"/>
    <cellStyle name="标题 1 3 2 2" xfId="2079"/>
    <cellStyle name="标题 1 3 2 3" xfId="2080"/>
    <cellStyle name="标题 1 3 3" xfId="2081"/>
    <cellStyle name="标题 1 3 3 2" xfId="2082"/>
    <cellStyle name="标题 1 3 3 3" xfId="2083"/>
    <cellStyle name="标题 1 4" xfId="2084"/>
    <cellStyle name="标题 1 4 2" xfId="2085"/>
    <cellStyle name="标题 1 4 2 2" xfId="2086"/>
    <cellStyle name="标题 1 4 2 3" xfId="2087"/>
    <cellStyle name="标题 1 4 3" xfId="2088"/>
    <cellStyle name="标题 1 4 3 2" xfId="2089"/>
    <cellStyle name="标题 1 4 3 3" xfId="2090"/>
    <cellStyle name="标题 1 5" xfId="2091"/>
    <cellStyle name="标题 1 5 2" xfId="2092"/>
    <cellStyle name="标题 1 5 3" xfId="2093"/>
    <cellStyle name="标题 1 6" xfId="2094"/>
    <cellStyle name="标题 1 6 2" xfId="2095"/>
    <cellStyle name="标题 1 6 3" xfId="2096"/>
    <cellStyle name="标题 1 7" xfId="2097"/>
    <cellStyle name="标题 1 7 2" xfId="2098"/>
    <cellStyle name="标题 1 7 3" xfId="2099"/>
    <cellStyle name="标题 1 8" xfId="2100"/>
    <cellStyle name="标题 1 8 2" xfId="2101"/>
    <cellStyle name="标题 1 8 3" xfId="2102"/>
    <cellStyle name="标题 1 9" xfId="2103"/>
    <cellStyle name="标题 1 9 2" xfId="2104"/>
    <cellStyle name="标题 1 9 3" xfId="2105"/>
    <cellStyle name="标题 10" xfId="2106"/>
    <cellStyle name="标题 10 2" xfId="2107"/>
    <cellStyle name="标题 10 3" xfId="2108"/>
    <cellStyle name="标题 11" xfId="2109"/>
    <cellStyle name="标题 11 2" xfId="2110"/>
    <cellStyle name="标题 11 3" xfId="2111"/>
    <cellStyle name="标题 12" xfId="2112"/>
    <cellStyle name="标题 12 2" xfId="2113"/>
    <cellStyle name="标题 12 3" xfId="2114"/>
    <cellStyle name="标题 13" xfId="2115"/>
    <cellStyle name="标题 13 2" xfId="2116"/>
    <cellStyle name="标题 13 3" xfId="2117"/>
    <cellStyle name="标题 14" xfId="2118"/>
    <cellStyle name="标题 14 2" xfId="2119"/>
    <cellStyle name="标题 14 3" xfId="2120"/>
    <cellStyle name="标题 15" xfId="2121"/>
    <cellStyle name="标题 15 2" xfId="2122"/>
    <cellStyle name="标题 15 3" xfId="2123"/>
    <cellStyle name="标题 16" xfId="2124"/>
    <cellStyle name="标题 16 2" xfId="2125"/>
    <cellStyle name="标题 16 3" xfId="2126"/>
    <cellStyle name="标题 17" xfId="2127"/>
    <cellStyle name="标题 17 2" xfId="2128"/>
    <cellStyle name="标题 17 3" xfId="2129"/>
    <cellStyle name="标题 18" xfId="2130"/>
    <cellStyle name="标题 18 2" xfId="2131"/>
    <cellStyle name="标题 18 3" xfId="2132"/>
    <cellStyle name="标题 19" xfId="2133"/>
    <cellStyle name="标题 19 2" xfId="2134"/>
    <cellStyle name="标题 19 3" xfId="2135"/>
    <cellStyle name="标题 2 10" xfId="2136"/>
    <cellStyle name="标题 2 10 2" xfId="2137"/>
    <cellStyle name="标题 2 10 3" xfId="2138"/>
    <cellStyle name="标题 2 11" xfId="2139"/>
    <cellStyle name="标题 2 11 2" xfId="2140"/>
    <cellStyle name="标题 2 11 3" xfId="2141"/>
    <cellStyle name="标题 2 12" xfId="2142"/>
    <cellStyle name="标题 2 12 2" xfId="2143"/>
    <cellStyle name="标题 2 12 3" xfId="2144"/>
    <cellStyle name="标题 2 13" xfId="2145"/>
    <cellStyle name="标题 2 13 2" xfId="2146"/>
    <cellStyle name="标题 2 13 3" xfId="2147"/>
    <cellStyle name="标题 2 14" xfId="2148"/>
    <cellStyle name="标题 2 14 2" xfId="2149"/>
    <cellStyle name="标题 2 14 3" xfId="2150"/>
    <cellStyle name="标题 2 15" xfId="2151"/>
    <cellStyle name="标题 2 15 2" xfId="2152"/>
    <cellStyle name="标题 2 15 3" xfId="2153"/>
    <cellStyle name="标题 2 16" xfId="2154"/>
    <cellStyle name="标题 2 16 2" xfId="2155"/>
    <cellStyle name="标题 2 16 3" xfId="2156"/>
    <cellStyle name="标题 2 17" xfId="2157"/>
    <cellStyle name="标题 2 17 2" xfId="2158"/>
    <cellStyle name="标题 2 17 3" xfId="2159"/>
    <cellStyle name="标题 2 18" xfId="2160"/>
    <cellStyle name="标题 2 18 2" xfId="2161"/>
    <cellStyle name="标题 2 18 3" xfId="2162"/>
    <cellStyle name="标题 2 19" xfId="2163"/>
    <cellStyle name="标题 2 19 2" xfId="2164"/>
    <cellStyle name="标题 2 19 3" xfId="2165"/>
    <cellStyle name="标题 2 2" xfId="2166"/>
    <cellStyle name="标题 2 2 2" xfId="2167"/>
    <cellStyle name="标题 2 2 2 2" xfId="2168"/>
    <cellStyle name="标题 2 2 2 3" xfId="2169"/>
    <cellStyle name="标题 2 2 3" xfId="2170"/>
    <cellStyle name="标题 2 2 3 2" xfId="2171"/>
    <cellStyle name="标题 2 2 3 3" xfId="2172"/>
    <cellStyle name="标题 2 20" xfId="2173"/>
    <cellStyle name="标题 2 20 2" xfId="2174"/>
    <cellStyle name="标题 2 20 3" xfId="2175"/>
    <cellStyle name="标题 2 21" xfId="2176"/>
    <cellStyle name="标题 2 21 2" xfId="2177"/>
    <cellStyle name="标题 2 21 3" xfId="2178"/>
    <cellStyle name="标题 2 22" xfId="2179"/>
    <cellStyle name="标题 2 22 2" xfId="2180"/>
    <cellStyle name="标题 2 22 3" xfId="2181"/>
    <cellStyle name="标题 2 23" xfId="2182"/>
    <cellStyle name="标题 2 23 2" xfId="2183"/>
    <cellStyle name="标题 2 23 3" xfId="2184"/>
    <cellStyle name="标题 2 24" xfId="2185"/>
    <cellStyle name="标题 2 24 2" xfId="2186"/>
    <cellStyle name="标题 2 24 3" xfId="2187"/>
    <cellStyle name="标题 2 25" xfId="2188"/>
    <cellStyle name="标题 2 25 2" xfId="2189"/>
    <cellStyle name="标题 2 25 3" xfId="2190"/>
    <cellStyle name="标题 2 26" xfId="2191"/>
    <cellStyle name="标题 2 27" xfId="2192"/>
    <cellStyle name="标题 2 28" xfId="2193"/>
    <cellStyle name="标题 2 3" xfId="2194"/>
    <cellStyle name="标题 2 3 2" xfId="2195"/>
    <cellStyle name="标题 2 3 2 2" xfId="2196"/>
    <cellStyle name="标题 2 3 2 3" xfId="2197"/>
    <cellStyle name="标题 2 3 3" xfId="2198"/>
    <cellStyle name="标题 2 3 3 2" xfId="2199"/>
    <cellStyle name="标题 2 3 3 3" xfId="2200"/>
    <cellStyle name="标题 2 4" xfId="2201"/>
    <cellStyle name="标题 2 4 2" xfId="2202"/>
    <cellStyle name="标题 2 4 2 2" xfId="2203"/>
    <cellStyle name="标题 2 4 2 3" xfId="2204"/>
    <cellStyle name="标题 2 4 3" xfId="2205"/>
    <cellStyle name="标题 2 4 3 2" xfId="2206"/>
    <cellStyle name="标题 2 4 3 3" xfId="2207"/>
    <cellStyle name="标题 2 5" xfId="2208"/>
    <cellStyle name="标题 2 5 2" xfId="2209"/>
    <cellStyle name="标题 2 5 3" xfId="2210"/>
    <cellStyle name="标题 2 6" xfId="2211"/>
    <cellStyle name="标题 2 6 2" xfId="2212"/>
    <cellStyle name="标题 2 6 3" xfId="2213"/>
    <cellStyle name="标题 2 7" xfId="2214"/>
    <cellStyle name="标题 2 7 2" xfId="2215"/>
    <cellStyle name="标题 2 7 3" xfId="2216"/>
    <cellStyle name="标题 2 8" xfId="2217"/>
    <cellStyle name="标题 2 8 2" xfId="2218"/>
    <cellStyle name="标题 2 8 3" xfId="2219"/>
    <cellStyle name="标题 2 9" xfId="2220"/>
    <cellStyle name="标题 2 9 2" xfId="2221"/>
    <cellStyle name="标题 2 9 3" xfId="2222"/>
    <cellStyle name="标题 20" xfId="2223"/>
    <cellStyle name="标题 20 2" xfId="2224"/>
    <cellStyle name="标题 20 3" xfId="2225"/>
    <cellStyle name="标题 21" xfId="2226"/>
    <cellStyle name="标题 21 2" xfId="2227"/>
    <cellStyle name="标题 21 3" xfId="2228"/>
    <cellStyle name="标题 22" xfId="2229"/>
    <cellStyle name="标题 22 2" xfId="2230"/>
    <cellStyle name="标题 22 3" xfId="2231"/>
    <cellStyle name="标题 23" xfId="2232"/>
    <cellStyle name="标题 23 2" xfId="2233"/>
    <cellStyle name="标题 23 3" xfId="2234"/>
    <cellStyle name="标题 24" xfId="2235"/>
    <cellStyle name="标题 24 2" xfId="2236"/>
    <cellStyle name="标题 24 3" xfId="2237"/>
    <cellStyle name="标题 25" xfId="2238"/>
    <cellStyle name="标题 25 2" xfId="2239"/>
    <cellStyle name="标题 25 3" xfId="2240"/>
    <cellStyle name="标题 26" xfId="2241"/>
    <cellStyle name="标题 26 2" xfId="2242"/>
    <cellStyle name="标题 26 3" xfId="2243"/>
    <cellStyle name="标题 27" xfId="2244"/>
    <cellStyle name="标题 27 2" xfId="2245"/>
    <cellStyle name="标题 27 3" xfId="2246"/>
    <cellStyle name="标题 28" xfId="2247"/>
    <cellStyle name="标题 28 2" xfId="2248"/>
    <cellStyle name="标题 28 3" xfId="2249"/>
    <cellStyle name="标题 29" xfId="2250"/>
    <cellStyle name="标题 3 10" xfId="2251"/>
    <cellStyle name="标题 3 10 2" xfId="2252"/>
    <cellStyle name="标题 3 10 3" xfId="2253"/>
    <cellStyle name="标题 3 11" xfId="2254"/>
    <cellStyle name="标题 3 11 2" xfId="2255"/>
    <cellStyle name="标题 3 11 3" xfId="2256"/>
    <cellStyle name="标题 3 12" xfId="2257"/>
    <cellStyle name="标题 3 12 2" xfId="2258"/>
    <cellStyle name="标题 3 12 3" xfId="2259"/>
    <cellStyle name="标题 3 13" xfId="2260"/>
    <cellStyle name="标题 3 13 2" xfId="2261"/>
    <cellStyle name="标题 3 13 3" xfId="2262"/>
    <cellStyle name="标题 3 14" xfId="2263"/>
    <cellStyle name="标题 3 14 2" xfId="2264"/>
    <cellStyle name="标题 3 14 3" xfId="2265"/>
    <cellStyle name="标题 3 15" xfId="2266"/>
    <cellStyle name="标题 3 15 2" xfId="2267"/>
    <cellStyle name="标题 3 15 3" xfId="2268"/>
    <cellStyle name="标题 3 16" xfId="2269"/>
    <cellStyle name="标题 3 16 2" xfId="2270"/>
    <cellStyle name="标题 3 16 3" xfId="2271"/>
    <cellStyle name="标题 3 17" xfId="2272"/>
    <cellStyle name="标题 3 17 2" xfId="2273"/>
    <cellStyle name="标题 3 17 3" xfId="2274"/>
    <cellStyle name="标题 3 18" xfId="2275"/>
    <cellStyle name="标题 3 18 2" xfId="2276"/>
    <cellStyle name="标题 3 18 3" xfId="2277"/>
    <cellStyle name="标题 3 19" xfId="2278"/>
    <cellStyle name="标题 3 19 2" xfId="2279"/>
    <cellStyle name="标题 3 19 3" xfId="2280"/>
    <cellStyle name="标题 3 2" xfId="2281"/>
    <cellStyle name="标题 3 2 2" xfId="2282"/>
    <cellStyle name="标题 3 2 2 2" xfId="2283"/>
    <cellStyle name="标题 3 2 2 3" xfId="2284"/>
    <cellStyle name="标题 3 2 3" xfId="2285"/>
    <cellStyle name="标题 3 2 3 2" xfId="2286"/>
    <cellStyle name="标题 3 2 3 3" xfId="2287"/>
    <cellStyle name="标题 3 20" xfId="2288"/>
    <cellStyle name="标题 3 20 2" xfId="2289"/>
    <cellStyle name="标题 3 20 3" xfId="2290"/>
    <cellStyle name="标题 3 21" xfId="2291"/>
    <cellStyle name="标题 3 21 2" xfId="2292"/>
    <cellStyle name="标题 3 21 3" xfId="2293"/>
    <cellStyle name="标题 3 22" xfId="2294"/>
    <cellStyle name="标题 3 22 2" xfId="2295"/>
    <cellStyle name="标题 3 22 3" xfId="2296"/>
    <cellStyle name="标题 3 23" xfId="2297"/>
    <cellStyle name="标题 3 23 2" xfId="2298"/>
    <cellStyle name="标题 3 23 3" xfId="2299"/>
    <cellStyle name="标题 3 24" xfId="2300"/>
    <cellStyle name="标题 3 24 2" xfId="2301"/>
    <cellStyle name="标题 3 24 3" xfId="2302"/>
    <cellStyle name="标题 3 25" xfId="2303"/>
    <cellStyle name="标题 3 25 2" xfId="2304"/>
    <cellStyle name="标题 3 25 3" xfId="2305"/>
    <cellStyle name="标题 3 26" xfId="2306"/>
    <cellStyle name="标题 3 27" xfId="2307"/>
    <cellStyle name="标题 3 28" xfId="2308"/>
    <cellStyle name="标题 3 3" xfId="2309"/>
    <cellStyle name="标题 3 3 2" xfId="2310"/>
    <cellStyle name="标题 3 3 2 2" xfId="2311"/>
    <cellStyle name="标题 3 3 2 3" xfId="2312"/>
    <cellStyle name="标题 3 3 3" xfId="2313"/>
    <cellStyle name="标题 3 3 3 2" xfId="2314"/>
    <cellStyle name="标题 3 3 3 3" xfId="2315"/>
    <cellStyle name="标题 3 4" xfId="2316"/>
    <cellStyle name="标题 3 4 2" xfId="2317"/>
    <cellStyle name="标题 3 4 2 2" xfId="2318"/>
    <cellStyle name="标题 3 4 2 3" xfId="2319"/>
    <cellStyle name="标题 3 4 3" xfId="2320"/>
    <cellStyle name="标题 3 4 3 2" xfId="2321"/>
    <cellStyle name="标题 3 4 3 3" xfId="2322"/>
    <cellStyle name="标题 3 5" xfId="2323"/>
    <cellStyle name="标题 3 5 2" xfId="2324"/>
    <cellStyle name="标题 3 5 3" xfId="2325"/>
    <cellStyle name="标题 3 6" xfId="2326"/>
    <cellStyle name="标题 3 6 2" xfId="2327"/>
    <cellStyle name="标题 3 6 3" xfId="2328"/>
    <cellStyle name="标题 3 7" xfId="2329"/>
    <cellStyle name="标题 3 7 2" xfId="2330"/>
    <cellStyle name="标题 3 7 3" xfId="2331"/>
    <cellStyle name="标题 3 8" xfId="2332"/>
    <cellStyle name="标题 3 8 2" xfId="2333"/>
    <cellStyle name="标题 3 8 3" xfId="2334"/>
    <cellStyle name="标题 3 9" xfId="2335"/>
    <cellStyle name="标题 3 9 2" xfId="2336"/>
    <cellStyle name="标题 3 9 3" xfId="2337"/>
    <cellStyle name="标题 30" xfId="2338"/>
    <cellStyle name="标题 31" xfId="2339"/>
    <cellStyle name="标题 4 10" xfId="2340"/>
    <cellStyle name="标题 4 10 2" xfId="2341"/>
    <cellStyle name="标题 4 10 3" xfId="2342"/>
    <cellStyle name="标题 4 11" xfId="2343"/>
    <cellStyle name="标题 4 11 2" xfId="2344"/>
    <cellStyle name="标题 4 11 3" xfId="2345"/>
    <cellStyle name="标题 4 12" xfId="2346"/>
    <cellStyle name="标题 4 12 2" xfId="2347"/>
    <cellStyle name="标题 4 12 3" xfId="2348"/>
    <cellStyle name="标题 4 13" xfId="2349"/>
    <cellStyle name="标题 4 13 2" xfId="2350"/>
    <cellStyle name="标题 4 13 3" xfId="2351"/>
    <cellStyle name="标题 4 14" xfId="2352"/>
    <cellStyle name="标题 4 14 2" xfId="2353"/>
    <cellStyle name="标题 4 14 3" xfId="2354"/>
    <cellStyle name="标题 4 15" xfId="2355"/>
    <cellStyle name="标题 4 15 2" xfId="2356"/>
    <cellStyle name="标题 4 15 3" xfId="2357"/>
    <cellStyle name="标题 4 16" xfId="2358"/>
    <cellStyle name="标题 4 16 2" xfId="2359"/>
    <cellStyle name="标题 4 16 3" xfId="2360"/>
    <cellStyle name="标题 4 17" xfId="2361"/>
    <cellStyle name="标题 4 17 2" xfId="2362"/>
    <cellStyle name="标题 4 17 3" xfId="2363"/>
    <cellStyle name="标题 4 18" xfId="2364"/>
    <cellStyle name="标题 4 18 2" xfId="2365"/>
    <cellStyle name="标题 4 18 3" xfId="2366"/>
    <cellStyle name="标题 4 19" xfId="2367"/>
    <cellStyle name="标题 4 19 2" xfId="2368"/>
    <cellStyle name="标题 4 19 3" xfId="2369"/>
    <cellStyle name="标题 4 2" xfId="2370"/>
    <cellStyle name="标题 4 2 2" xfId="2371"/>
    <cellStyle name="标题 4 2 2 2" xfId="2372"/>
    <cellStyle name="标题 4 2 2 3" xfId="2373"/>
    <cellStyle name="标题 4 2 3" xfId="2374"/>
    <cellStyle name="标题 4 2 3 2" xfId="2375"/>
    <cellStyle name="标题 4 2 3 3" xfId="2376"/>
    <cellStyle name="标题 4 20" xfId="2377"/>
    <cellStyle name="标题 4 20 2" xfId="2378"/>
    <cellStyle name="标题 4 20 3" xfId="2379"/>
    <cellStyle name="标题 4 21" xfId="2380"/>
    <cellStyle name="标题 4 21 2" xfId="2381"/>
    <cellStyle name="标题 4 21 3" xfId="2382"/>
    <cellStyle name="标题 4 22" xfId="2383"/>
    <cellStyle name="标题 4 22 2" xfId="2384"/>
    <cellStyle name="标题 4 22 3" xfId="2385"/>
    <cellStyle name="标题 4 23" xfId="2386"/>
    <cellStyle name="标题 4 23 2" xfId="2387"/>
    <cellStyle name="标题 4 23 3" xfId="2388"/>
    <cellStyle name="标题 4 24" xfId="2389"/>
    <cellStyle name="标题 4 24 2" xfId="2390"/>
    <cellStyle name="标题 4 24 3" xfId="2391"/>
    <cellStyle name="标题 4 25" xfId="2392"/>
    <cellStyle name="标题 4 25 2" xfId="2393"/>
    <cellStyle name="标题 4 25 3" xfId="2394"/>
    <cellStyle name="标题 4 26" xfId="2395"/>
    <cellStyle name="标题 4 27" xfId="2396"/>
    <cellStyle name="标题 4 28" xfId="2397"/>
    <cellStyle name="标题 4 3" xfId="2398"/>
    <cellStyle name="标题 4 3 2" xfId="2399"/>
    <cellStyle name="标题 4 3 2 2" xfId="2400"/>
    <cellStyle name="标题 4 3 2 3" xfId="2401"/>
    <cellStyle name="标题 4 3 3" xfId="2402"/>
    <cellStyle name="标题 4 3 3 2" xfId="2403"/>
    <cellStyle name="标题 4 3 3 3" xfId="2404"/>
    <cellStyle name="标题 4 4" xfId="2405"/>
    <cellStyle name="标题 4 4 2" xfId="2406"/>
    <cellStyle name="标题 4 4 2 2" xfId="2407"/>
    <cellStyle name="标题 4 4 2 3" xfId="2408"/>
    <cellStyle name="标题 4 4 3" xfId="2409"/>
    <cellStyle name="标题 4 4 3 2" xfId="2410"/>
    <cellStyle name="标题 4 4 3 3" xfId="2411"/>
    <cellStyle name="标题 4 5" xfId="2412"/>
    <cellStyle name="标题 4 5 2" xfId="2413"/>
    <cellStyle name="标题 4 5 3" xfId="2414"/>
    <cellStyle name="标题 4 6" xfId="2415"/>
    <cellStyle name="标题 4 6 2" xfId="2416"/>
    <cellStyle name="标题 4 6 3" xfId="2417"/>
    <cellStyle name="标题 4 7" xfId="2418"/>
    <cellStyle name="标题 4 7 2" xfId="2419"/>
    <cellStyle name="标题 4 7 3" xfId="2420"/>
    <cellStyle name="标题 4 8" xfId="2421"/>
    <cellStyle name="标题 4 8 2" xfId="2422"/>
    <cellStyle name="标题 4 8 3" xfId="2423"/>
    <cellStyle name="标题 4 9" xfId="2424"/>
    <cellStyle name="标题 4 9 2" xfId="2425"/>
    <cellStyle name="标题 4 9 3" xfId="2426"/>
    <cellStyle name="标题 5" xfId="2427"/>
    <cellStyle name="标题 5 2" xfId="2428"/>
    <cellStyle name="标题 5 2 2" xfId="2429"/>
    <cellStyle name="标题 5 2 3" xfId="2430"/>
    <cellStyle name="标题 5 3" xfId="2431"/>
    <cellStyle name="标题 5 3 2" xfId="2432"/>
    <cellStyle name="标题 5 3 3" xfId="2433"/>
    <cellStyle name="标题 6" xfId="2434"/>
    <cellStyle name="标题 6 2" xfId="2435"/>
    <cellStyle name="标题 6 2 2" xfId="2436"/>
    <cellStyle name="标题 6 2 3" xfId="2437"/>
    <cellStyle name="标题 6 3" xfId="2438"/>
    <cellStyle name="标题 6 3 2" xfId="2439"/>
    <cellStyle name="标题 6 3 3" xfId="2440"/>
    <cellStyle name="标题 7" xfId="2441"/>
    <cellStyle name="标题 7 2" xfId="2442"/>
    <cellStyle name="标题 7 2 2" xfId="2443"/>
    <cellStyle name="标题 7 2 3" xfId="2444"/>
    <cellStyle name="标题 7 3" xfId="2445"/>
    <cellStyle name="标题 7 3 2" xfId="2446"/>
    <cellStyle name="标题 7 3 3" xfId="2447"/>
    <cellStyle name="标题 8" xfId="2448"/>
    <cellStyle name="标题 8 2" xfId="2449"/>
    <cellStyle name="标题 8 3" xfId="2450"/>
    <cellStyle name="标题 9" xfId="2451"/>
    <cellStyle name="标题 9 2" xfId="2452"/>
    <cellStyle name="标题 9 3" xfId="2453"/>
    <cellStyle name="差 10" xfId="2454"/>
    <cellStyle name="差 10 2" xfId="2455"/>
    <cellStyle name="差 10 3" xfId="2456"/>
    <cellStyle name="差 11" xfId="2457"/>
    <cellStyle name="差 11 2" xfId="2458"/>
    <cellStyle name="差 11 3" xfId="2459"/>
    <cellStyle name="差 12" xfId="2460"/>
    <cellStyle name="差 12 2" xfId="2461"/>
    <cellStyle name="差 12 3" xfId="2462"/>
    <cellStyle name="差 13" xfId="2463"/>
    <cellStyle name="差 13 2" xfId="2464"/>
    <cellStyle name="差 13 3" xfId="2465"/>
    <cellStyle name="差 14" xfId="2466"/>
    <cellStyle name="差 14 2" xfId="2467"/>
    <cellStyle name="差 14 3" xfId="2468"/>
    <cellStyle name="差 15" xfId="2469"/>
    <cellStyle name="差 15 2" xfId="2470"/>
    <cellStyle name="差 15 3" xfId="2471"/>
    <cellStyle name="差 16" xfId="2472"/>
    <cellStyle name="差 16 2" xfId="2473"/>
    <cellStyle name="差 16 3" xfId="2474"/>
    <cellStyle name="差 17" xfId="2475"/>
    <cellStyle name="差 17 2" xfId="2476"/>
    <cellStyle name="差 17 3" xfId="2477"/>
    <cellStyle name="差 18" xfId="2478"/>
    <cellStyle name="差 18 2" xfId="2479"/>
    <cellStyle name="差 18 3" xfId="2480"/>
    <cellStyle name="差 19" xfId="2481"/>
    <cellStyle name="差 19 2" xfId="2482"/>
    <cellStyle name="差 19 3" xfId="2483"/>
    <cellStyle name="差 2" xfId="2484"/>
    <cellStyle name="差 2 2" xfId="2485"/>
    <cellStyle name="差 2 2 2" xfId="2486"/>
    <cellStyle name="差 2 2 3" xfId="2487"/>
    <cellStyle name="差 2 3" xfId="2488"/>
    <cellStyle name="差 2 3 2" xfId="2489"/>
    <cellStyle name="差 2 3 3" xfId="2490"/>
    <cellStyle name="差 20" xfId="2491"/>
    <cellStyle name="差 20 2" xfId="2492"/>
    <cellStyle name="差 20 3" xfId="2493"/>
    <cellStyle name="差 21" xfId="2494"/>
    <cellStyle name="差 21 2" xfId="2495"/>
    <cellStyle name="差 21 3" xfId="2496"/>
    <cellStyle name="差 22" xfId="2497"/>
    <cellStyle name="差 22 2" xfId="2498"/>
    <cellStyle name="差 22 3" xfId="2499"/>
    <cellStyle name="差 23" xfId="2500"/>
    <cellStyle name="差 23 2" xfId="2501"/>
    <cellStyle name="差 23 3" xfId="2502"/>
    <cellStyle name="差 24" xfId="2503"/>
    <cellStyle name="差 24 2" xfId="2504"/>
    <cellStyle name="差 24 3" xfId="2505"/>
    <cellStyle name="差 25" xfId="2506"/>
    <cellStyle name="差 25 2" xfId="2507"/>
    <cellStyle name="差 25 3" xfId="2508"/>
    <cellStyle name="差 26" xfId="2509"/>
    <cellStyle name="差 27" xfId="2510"/>
    <cellStyle name="差 28" xfId="2511"/>
    <cellStyle name="差 3" xfId="2512"/>
    <cellStyle name="差 3 2" xfId="2513"/>
    <cellStyle name="差 3 2 2" xfId="2514"/>
    <cellStyle name="差 3 2 3" xfId="2515"/>
    <cellStyle name="差 3 3" xfId="2516"/>
    <cellStyle name="差 3 3 2" xfId="2517"/>
    <cellStyle name="差 3 3 3" xfId="2518"/>
    <cellStyle name="差 4" xfId="2519"/>
    <cellStyle name="差 4 2" xfId="2520"/>
    <cellStyle name="差 4 2 2" xfId="2521"/>
    <cellStyle name="差 4 2 3" xfId="2522"/>
    <cellStyle name="差 4 3" xfId="2523"/>
    <cellStyle name="差 4 3 2" xfId="2524"/>
    <cellStyle name="差 4 3 3" xfId="2525"/>
    <cellStyle name="差 5" xfId="2526"/>
    <cellStyle name="差 5 2" xfId="2527"/>
    <cellStyle name="差 5 3" xfId="2528"/>
    <cellStyle name="差 6" xfId="2529"/>
    <cellStyle name="差 6 2" xfId="2530"/>
    <cellStyle name="差 6 3" xfId="2531"/>
    <cellStyle name="差 7" xfId="2532"/>
    <cellStyle name="差 7 2" xfId="2533"/>
    <cellStyle name="差 7 3" xfId="2534"/>
    <cellStyle name="差 8" xfId="2535"/>
    <cellStyle name="差 8 2" xfId="2536"/>
    <cellStyle name="差 8 3" xfId="2537"/>
    <cellStyle name="差 9" xfId="2538"/>
    <cellStyle name="差 9 2" xfId="2539"/>
    <cellStyle name="差 9 3" xfId="2540"/>
    <cellStyle name="差_StartUp" xfId="2541"/>
    <cellStyle name="差_StartUp 2" xfId="2542"/>
    <cellStyle name="差_洋口港开发区" xfId="2543"/>
    <cellStyle name="常规" xfId="0" builtinId="0"/>
    <cellStyle name="常规 2 2" xfId="2544"/>
    <cellStyle name="常规 2 2 2" xfId="2545"/>
    <cellStyle name="常规 2 2 2 2" xfId="2546"/>
    <cellStyle name="常规 2 2 2 2 2" xfId="2547"/>
    <cellStyle name="常规 2 2 2 2 2 2" xfId="2548"/>
    <cellStyle name="常规 2 2 2 2 3" xfId="2549"/>
    <cellStyle name="常规 2 2 2 3" xfId="2550"/>
    <cellStyle name="常规 2 2 2 3 2" xfId="2551"/>
    <cellStyle name="常规 2 2 2 3 2 2" xfId="2552"/>
    <cellStyle name="常规 2 2 2 3 3" xfId="2553"/>
    <cellStyle name="常规 2 2 2 3_2015年人代会草案" xfId="2554"/>
    <cellStyle name="常规 2 2 2 4" xfId="2555"/>
    <cellStyle name="常规 2 2 2 4 2" xfId="2556"/>
    <cellStyle name="常规 2 2 2 5" xfId="2557"/>
    <cellStyle name="常规 2 2 2_2015年人代会草案" xfId="2558"/>
    <cellStyle name="常规 2 2 3" xfId="2559"/>
    <cellStyle name="常规 2 3" xfId="2560"/>
    <cellStyle name="常规 2 3 2" xfId="2561"/>
    <cellStyle name="常规 2 3 2 2" xfId="2562"/>
    <cellStyle name="常规 2 3 2 2 2" xfId="2563"/>
    <cellStyle name="常规 2 3 2 2_江苏省2014年预算执行情况、江苏省2015年预算（草案）(样表)" xfId="2564"/>
    <cellStyle name="常规 2 3 2 3" xfId="2565"/>
    <cellStyle name="常规 2 3 2 3 2" xfId="2566"/>
    <cellStyle name="常规 2 3 2 4" xfId="2567"/>
    <cellStyle name="常规 2 3 3" xfId="2568"/>
    <cellStyle name="常规 2 3_2015年人代会草案" xfId="2569"/>
    <cellStyle name="常规 2 4" xfId="2570"/>
    <cellStyle name="常规 2 4 2" xfId="2571"/>
    <cellStyle name="常规 2 4 3" xfId="2572"/>
    <cellStyle name="常规 2 4 4" xfId="2573"/>
    <cellStyle name="常规 2 4 5" xfId="2574"/>
    <cellStyle name="常规 2 4 6" xfId="2575"/>
    <cellStyle name="常规 2 5" xfId="2576"/>
    <cellStyle name="常规 2 5 2" xfId="2577"/>
    <cellStyle name="常规 2 5 3" xfId="2578"/>
    <cellStyle name="常规 2 6" xfId="2579"/>
    <cellStyle name="常规 2 7" xfId="2580"/>
    <cellStyle name="常规 2 8" xfId="2581"/>
    <cellStyle name="常规 3 2" xfId="2582"/>
    <cellStyle name="常规 3 3" xfId="2583"/>
    <cellStyle name="常规 3 4" xfId="2584"/>
    <cellStyle name="常规 4 2" xfId="2585"/>
    <cellStyle name="常规 4 2 2" xfId="2586"/>
    <cellStyle name="常规 4 3" xfId="2587"/>
    <cellStyle name="常规 4 4" xfId="2588"/>
    <cellStyle name="常规 5 2" xfId="2589"/>
    <cellStyle name="常规 5 3" xfId="2590"/>
    <cellStyle name="常规 5 4" xfId="2591"/>
    <cellStyle name="常规 6 2" xfId="2592"/>
    <cellStyle name="常规 6 3" xfId="2593"/>
    <cellStyle name="常规 6 4" xfId="2594"/>
    <cellStyle name="常规 7 2" xfId="2595"/>
    <cellStyle name="常规 7 2 2" xfId="2596"/>
    <cellStyle name="常规 7 2_江苏省2014年预算执行情况、江苏省2015年预算（草案）(样表)" xfId="2597"/>
    <cellStyle name="常规 7 3" xfId="2598"/>
    <cellStyle name="常规 7 4" xfId="2599"/>
    <cellStyle name="常规 8 2" xfId="2600"/>
    <cellStyle name="常规 8 3" xfId="2601"/>
    <cellStyle name="常规 8 4" xfId="2602"/>
    <cellStyle name="常规 9 2" xfId="2603"/>
    <cellStyle name="常规 9 3" xfId="2604"/>
    <cellStyle name="常规 9 4" xfId="2605"/>
    <cellStyle name="好 10" xfId="2606"/>
    <cellStyle name="好 10 2" xfId="2607"/>
    <cellStyle name="好 10 3" xfId="2608"/>
    <cellStyle name="好 11" xfId="2609"/>
    <cellStyle name="好 11 2" xfId="2610"/>
    <cellStyle name="好 11 3" xfId="2611"/>
    <cellStyle name="好 12" xfId="2612"/>
    <cellStyle name="好 12 2" xfId="2613"/>
    <cellStyle name="好 12 3" xfId="2614"/>
    <cellStyle name="好 13" xfId="2615"/>
    <cellStyle name="好 13 2" xfId="2616"/>
    <cellStyle name="好 13 3" xfId="2617"/>
    <cellStyle name="好 14" xfId="2618"/>
    <cellStyle name="好 14 2" xfId="2619"/>
    <cellStyle name="好 14 3" xfId="2620"/>
    <cellStyle name="好 15" xfId="2621"/>
    <cellStyle name="好 15 2" xfId="2622"/>
    <cellStyle name="好 15 3" xfId="2623"/>
    <cellStyle name="好 16" xfId="2624"/>
    <cellStyle name="好 16 2" xfId="2625"/>
    <cellStyle name="好 16 3" xfId="2626"/>
    <cellStyle name="好 17" xfId="2627"/>
    <cellStyle name="好 17 2" xfId="2628"/>
    <cellStyle name="好 17 3" xfId="2629"/>
    <cellStyle name="好 18" xfId="2630"/>
    <cellStyle name="好 18 2" xfId="2631"/>
    <cellStyle name="好 18 3" xfId="2632"/>
    <cellStyle name="好 19" xfId="2633"/>
    <cellStyle name="好 19 2" xfId="2634"/>
    <cellStyle name="好 19 3" xfId="2635"/>
    <cellStyle name="好 2" xfId="2636"/>
    <cellStyle name="好 2 2" xfId="2637"/>
    <cellStyle name="好 2 2 2" xfId="2638"/>
    <cellStyle name="好 2 2 3" xfId="2639"/>
    <cellStyle name="好 2 3" xfId="2640"/>
    <cellStyle name="好 2 3 2" xfId="2641"/>
    <cellStyle name="好 2 3 3" xfId="2642"/>
    <cellStyle name="好 20" xfId="2643"/>
    <cellStyle name="好 20 2" xfId="2644"/>
    <cellStyle name="好 20 3" xfId="2645"/>
    <cellStyle name="好 21" xfId="2646"/>
    <cellStyle name="好 21 2" xfId="2647"/>
    <cellStyle name="好 21 3" xfId="2648"/>
    <cellStyle name="好 22" xfId="2649"/>
    <cellStyle name="好 22 2" xfId="2650"/>
    <cellStyle name="好 22 3" xfId="2651"/>
    <cellStyle name="好 23" xfId="2652"/>
    <cellStyle name="好 23 2" xfId="2653"/>
    <cellStyle name="好 23 3" xfId="2654"/>
    <cellStyle name="好 24" xfId="2655"/>
    <cellStyle name="好 24 2" xfId="2656"/>
    <cellStyle name="好 24 3" xfId="2657"/>
    <cellStyle name="好 25" xfId="2658"/>
    <cellStyle name="好 25 2" xfId="2659"/>
    <cellStyle name="好 25 3" xfId="2660"/>
    <cellStyle name="好 26" xfId="2661"/>
    <cellStyle name="好 27" xfId="2662"/>
    <cellStyle name="好 28" xfId="2663"/>
    <cellStyle name="好 3" xfId="2664"/>
    <cellStyle name="好 3 2" xfId="2665"/>
    <cellStyle name="好 3 2 2" xfId="2666"/>
    <cellStyle name="好 3 2 3" xfId="2667"/>
    <cellStyle name="好 3 3" xfId="2668"/>
    <cellStyle name="好 3 3 2" xfId="2669"/>
    <cellStyle name="好 3 3 3" xfId="2670"/>
    <cellStyle name="好 4" xfId="2671"/>
    <cellStyle name="好 4 2" xfId="2672"/>
    <cellStyle name="好 4 2 2" xfId="2673"/>
    <cellStyle name="好 4 2 3" xfId="2674"/>
    <cellStyle name="好 4 3" xfId="2675"/>
    <cellStyle name="好 4 3 2" xfId="2676"/>
    <cellStyle name="好 4 3 3" xfId="2677"/>
    <cellStyle name="好 5" xfId="2678"/>
    <cellStyle name="好 5 2" xfId="2679"/>
    <cellStyle name="好 5 3" xfId="2680"/>
    <cellStyle name="好 6" xfId="2681"/>
    <cellStyle name="好 6 2" xfId="2682"/>
    <cellStyle name="好 6 3" xfId="2683"/>
    <cellStyle name="好 7" xfId="2684"/>
    <cellStyle name="好 7 2" xfId="2685"/>
    <cellStyle name="好 7 3" xfId="2686"/>
    <cellStyle name="好 8" xfId="2687"/>
    <cellStyle name="好 8 2" xfId="2688"/>
    <cellStyle name="好 8 3" xfId="2689"/>
    <cellStyle name="好 9" xfId="2690"/>
    <cellStyle name="好 9 2" xfId="2691"/>
    <cellStyle name="好 9 3" xfId="2692"/>
    <cellStyle name="好_StartUp" xfId="2693"/>
    <cellStyle name="好_StartUp 2" xfId="2694"/>
    <cellStyle name="好_洋口港开发区" xfId="2695"/>
    <cellStyle name="汇总 10" xfId="2696"/>
    <cellStyle name="汇总 10 2" xfId="2697"/>
    <cellStyle name="汇总 10 3" xfId="2698"/>
    <cellStyle name="汇总 11" xfId="2699"/>
    <cellStyle name="汇总 11 2" xfId="2700"/>
    <cellStyle name="汇总 11 3" xfId="2701"/>
    <cellStyle name="汇总 12" xfId="2702"/>
    <cellStyle name="汇总 12 2" xfId="2703"/>
    <cellStyle name="汇总 12 3" xfId="2704"/>
    <cellStyle name="汇总 13" xfId="2705"/>
    <cellStyle name="汇总 13 2" xfId="2706"/>
    <cellStyle name="汇总 13 3" xfId="2707"/>
    <cellStyle name="汇总 14" xfId="2708"/>
    <cellStyle name="汇总 14 2" xfId="2709"/>
    <cellStyle name="汇总 14 3" xfId="2710"/>
    <cellStyle name="汇总 15" xfId="2711"/>
    <cellStyle name="汇总 15 2" xfId="2712"/>
    <cellStyle name="汇总 15 3" xfId="2713"/>
    <cellStyle name="汇总 16" xfId="2714"/>
    <cellStyle name="汇总 16 2" xfId="2715"/>
    <cellStyle name="汇总 16 3" xfId="2716"/>
    <cellStyle name="汇总 17" xfId="2717"/>
    <cellStyle name="汇总 17 2" xfId="2718"/>
    <cellStyle name="汇总 17 3" xfId="2719"/>
    <cellStyle name="汇总 18" xfId="2720"/>
    <cellStyle name="汇总 18 2" xfId="2721"/>
    <cellStyle name="汇总 18 3" xfId="2722"/>
    <cellStyle name="汇总 19" xfId="2723"/>
    <cellStyle name="汇总 19 2" xfId="2724"/>
    <cellStyle name="汇总 19 3" xfId="2725"/>
    <cellStyle name="汇总 2" xfId="2726"/>
    <cellStyle name="汇总 2 2" xfId="2727"/>
    <cellStyle name="汇总 2 2 2" xfId="2728"/>
    <cellStyle name="汇总 2 2 3" xfId="2729"/>
    <cellStyle name="汇总 2 3" xfId="2730"/>
    <cellStyle name="汇总 2 3 2" xfId="2731"/>
    <cellStyle name="汇总 2 3 3" xfId="2732"/>
    <cellStyle name="汇总 20" xfId="2733"/>
    <cellStyle name="汇总 20 2" xfId="2734"/>
    <cellStyle name="汇总 20 3" xfId="2735"/>
    <cellStyle name="汇总 21" xfId="2736"/>
    <cellStyle name="汇总 21 2" xfId="2737"/>
    <cellStyle name="汇总 21 3" xfId="2738"/>
    <cellStyle name="汇总 22" xfId="2739"/>
    <cellStyle name="汇总 22 2" xfId="2740"/>
    <cellStyle name="汇总 22 3" xfId="2741"/>
    <cellStyle name="汇总 23" xfId="2742"/>
    <cellStyle name="汇总 23 2" xfId="2743"/>
    <cellStyle name="汇总 23 3" xfId="2744"/>
    <cellStyle name="汇总 24" xfId="2745"/>
    <cellStyle name="汇总 24 2" xfId="2746"/>
    <cellStyle name="汇总 24 3" xfId="2747"/>
    <cellStyle name="汇总 25" xfId="2748"/>
    <cellStyle name="汇总 25 2" xfId="2749"/>
    <cellStyle name="汇总 25 3" xfId="2750"/>
    <cellStyle name="汇总 26" xfId="2751"/>
    <cellStyle name="汇总 27" xfId="2752"/>
    <cellStyle name="汇总 28" xfId="2753"/>
    <cellStyle name="汇总 3" xfId="2754"/>
    <cellStyle name="汇总 3 2" xfId="2755"/>
    <cellStyle name="汇总 3 2 2" xfId="2756"/>
    <cellStyle name="汇总 3 2 3" xfId="2757"/>
    <cellStyle name="汇总 3 3" xfId="2758"/>
    <cellStyle name="汇总 3 3 2" xfId="2759"/>
    <cellStyle name="汇总 3 3 3" xfId="2760"/>
    <cellStyle name="汇总 4" xfId="2761"/>
    <cellStyle name="汇总 4 2" xfId="2762"/>
    <cellStyle name="汇总 4 2 2" xfId="2763"/>
    <cellStyle name="汇总 4 2 3" xfId="2764"/>
    <cellStyle name="汇总 4 3" xfId="2765"/>
    <cellStyle name="汇总 4 3 2" xfId="2766"/>
    <cellStyle name="汇总 4 3 3" xfId="2767"/>
    <cellStyle name="汇总 5" xfId="2768"/>
    <cellStyle name="汇总 5 2" xfId="2769"/>
    <cellStyle name="汇总 5 3" xfId="2770"/>
    <cellStyle name="汇总 6" xfId="2771"/>
    <cellStyle name="汇总 6 2" xfId="2772"/>
    <cellStyle name="汇总 6 3" xfId="2773"/>
    <cellStyle name="汇总 7" xfId="2774"/>
    <cellStyle name="汇总 7 2" xfId="2775"/>
    <cellStyle name="汇总 7 3" xfId="2776"/>
    <cellStyle name="汇总 8" xfId="2777"/>
    <cellStyle name="汇总 8 2" xfId="2778"/>
    <cellStyle name="汇总 8 3" xfId="2779"/>
    <cellStyle name="汇总 9" xfId="2780"/>
    <cellStyle name="汇总 9 2" xfId="2781"/>
    <cellStyle name="汇总 9 3" xfId="2782"/>
    <cellStyle name="计算 10" xfId="2783"/>
    <cellStyle name="计算 10 2" xfId="2784"/>
    <cellStyle name="计算 10 3" xfId="2785"/>
    <cellStyle name="计算 11" xfId="2786"/>
    <cellStyle name="计算 11 2" xfId="2787"/>
    <cellStyle name="计算 11 3" xfId="2788"/>
    <cellStyle name="计算 12" xfId="2789"/>
    <cellStyle name="计算 12 2" xfId="2790"/>
    <cellStyle name="计算 12 3" xfId="2791"/>
    <cellStyle name="计算 13" xfId="2792"/>
    <cellStyle name="计算 13 2" xfId="2793"/>
    <cellStyle name="计算 13 3" xfId="2794"/>
    <cellStyle name="计算 14" xfId="2795"/>
    <cellStyle name="计算 14 2" xfId="2796"/>
    <cellStyle name="计算 14 3" xfId="2797"/>
    <cellStyle name="计算 15" xfId="2798"/>
    <cellStyle name="计算 15 2" xfId="2799"/>
    <cellStyle name="计算 15 3" xfId="2800"/>
    <cellStyle name="计算 16" xfId="2801"/>
    <cellStyle name="计算 16 2" xfId="2802"/>
    <cellStyle name="计算 16 3" xfId="2803"/>
    <cellStyle name="计算 17" xfId="2804"/>
    <cellStyle name="计算 17 2" xfId="2805"/>
    <cellStyle name="计算 17 3" xfId="2806"/>
    <cellStyle name="计算 18" xfId="2807"/>
    <cellStyle name="计算 18 2" xfId="2808"/>
    <cellStyle name="计算 18 3" xfId="2809"/>
    <cellStyle name="计算 19" xfId="2810"/>
    <cellStyle name="计算 19 2" xfId="2811"/>
    <cellStyle name="计算 19 3" xfId="2812"/>
    <cellStyle name="计算 2" xfId="2813"/>
    <cellStyle name="计算 2 2" xfId="2814"/>
    <cellStyle name="计算 2 2 2" xfId="2815"/>
    <cellStyle name="计算 2 2 3" xfId="2816"/>
    <cellStyle name="计算 2 3" xfId="2817"/>
    <cellStyle name="计算 2 3 2" xfId="2818"/>
    <cellStyle name="计算 2 3 3" xfId="2819"/>
    <cellStyle name="计算 20" xfId="2820"/>
    <cellStyle name="计算 20 2" xfId="2821"/>
    <cellStyle name="计算 20 3" xfId="2822"/>
    <cellStyle name="计算 21" xfId="2823"/>
    <cellStyle name="计算 21 2" xfId="2824"/>
    <cellStyle name="计算 21 3" xfId="2825"/>
    <cellStyle name="计算 22" xfId="2826"/>
    <cellStyle name="计算 22 2" xfId="2827"/>
    <cellStyle name="计算 22 3" xfId="2828"/>
    <cellStyle name="计算 23" xfId="2829"/>
    <cellStyle name="计算 23 2" xfId="2830"/>
    <cellStyle name="计算 23 3" xfId="2831"/>
    <cellStyle name="计算 24" xfId="2832"/>
    <cellStyle name="计算 24 2" xfId="2833"/>
    <cellStyle name="计算 24 3" xfId="2834"/>
    <cellStyle name="计算 25" xfId="2835"/>
    <cellStyle name="计算 25 2" xfId="2836"/>
    <cellStyle name="计算 25 3" xfId="2837"/>
    <cellStyle name="计算 26" xfId="2838"/>
    <cellStyle name="计算 27" xfId="2839"/>
    <cellStyle name="计算 28" xfId="2840"/>
    <cellStyle name="计算 3" xfId="2841"/>
    <cellStyle name="计算 3 2" xfId="2842"/>
    <cellStyle name="计算 3 2 2" xfId="2843"/>
    <cellStyle name="计算 3 2 3" xfId="2844"/>
    <cellStyle name="计算 3 3" xfId="2845"/>
    <cellStyle name="计算 3 3 2" xfId="2846"/>
    <cellStyle name="计算 3 3 3" xfId="2847"/>
    <cellStyle name="计算 4" xfId="2848"/>
    <cellStyle name="计算 4 2" xfId="2849"/>
    <cellStyle name="计算 4 2 2" xfId="2850"/>
    <cellStyle name="计算 4 2 3" xfId="2851"/>
    <cellStyle name="计算 4 3" xfId="2852"/>
    <cellStyle name="计算 4 3 2" xfId="2853"/>
    <cellStyle name="计算 4 3 3" xfId="2854"/>
    <cellStyle name="计算 5" xfId="2855"/>
    <cellStyle name="计算 5 2" xfId="2856"/>
    <cellStyle name="计算 5 3" xfId="2857"/>
    <cellStyle name="计算 6" xfId="2858"/>
    <cellStyle name="计算 6 2" xfId="2859"/>
    <cellStyle name="计算 6 3" xfId="2860"/>
    <cellStyle name="计算 7" xfId="2861"/>
    <cellStyle name="计算 7 2" xfId="2862"/>
    <cellStyle name="计算 7 3" xfId="2863"/>
    <cellStyle name="计算 8" xfId="2864"/>
    <cellStyle name="计算 8 2" xfId="2865"/>
    <cellStyle name="计算 8 3" xfId="2866"/>
    <cellStyle name="计算 9" xfId="2867"/>
    <cellStyle name="计算 9 2" xfId="2868"/>
    <cellStyle name="计算 9 3" xfId="2869"/>
    <cellStyle name="检查单元格 10" xfId="2870"/>
    <cellStyle name="检查单元格 10 2" xfId="2871"/>
    <cellStyle name="检查单元格 10 3" xfId="2872"/>
    <cellStyle name="检查单元格 11" xfId="2873"/>
    <cellStyle name="检查单元格 11 2" xfId="2874"/>
    <cellStyle name="检查单元格 11 3" xfId="2875"/>
    <cellStyle name="检查单元格 12" xfId="2876"/>
    <cellStyle name="检查单元格 12 2" xfId="2877"/>
    <cellStyle name="检查单元格 12 3" xfId="2878"/>
    <cellStyle name="检查单元格 13" xfId="2879"/>
    <cellStyle name="检查单元格 13 2" xfId="2880"/>
    <cellStyle name="检查单元格 13 3" xfId="2881"/>
    <cellStyle name="检查单元格 14" xfId="2882"/>
    <cellStyle name="检查单元格 14 2" xfId="2883"/>
    <cellStyle name="检查单元格 14 3" xfId="2884"/>
    <cellStyle name="检查单元格 15" xfId="2885"/>
    <cellStyle name="检查单元格 15 2" xfId="2886"/>
    <cellStyle name="检查单元格 15 3" xfId="2887"/>
    <cellStyle name="检查单元格 16" xfId="2888"/>
    <cellStyle name="检查单元格 16 2" xfId="2889"/>
    <cellStyle name="检查单元格 16 3" xfId="2890"/>
    <cellStyle name="检查单元格 17" xfId="2891"/>
    <cellStyle name="检查单元格 17 2" xfId="2892"/>
    <cellStyle name="检查单元格 17 3" xfId="2893"/>
    <cellStyle name="检查单元格 18" xfId="2894"/>
    <cellStyle name="检查单元格 18 2" xfId="2895"/>
    <cellStyle name="检查单元格 18 3" xfId="2896"/>
    <cellStyle name="检查单元格 19" xfId="2897"/>
    <cellStyle name="检查单元格 19 2" xfId="2898"/>
    <cellStyle name="检查单元格 19 3" xfId="2899"/>
    <cellStyle name="检查单元格 2" xfId="2900"/>
    <cellStyle name="检查单元格 2 2" xfId="2901"/>
    <cellStyle name="检查单元格 2 2 2" xfId="2902"/>
    <cellStyle name="检查单元格 2 2 3" xfId="2903"/>
    <cellStyle name="检查单元格 2 3" xfId="2904"/>
    <cellStyle name="检查单元格 2 3 2" xfId="2905"/>
    <cellStyle name="检查单元格 2 3 3" xfId="2906"/>
    <cellStyle name="检查单元格 20" xfId="2907"/>
    <cellStyle name="检查单元格 20 2" xfId="2908"/>
    <cellStyle name="检查单元格 20 3" xfId="2909"/>
    <cellStyle name="检查单元格 21" xfId="2910"/>
    <cellStyle name="检查单元格 21 2" xfId="2911"/>
    <cellStyle name="检查单元格 21 3" xfId="2912"/>
    <cellStyle name="检查单元格 22" xfId="2913"/>
    <cellStyle name="检查单元格 22 2" xfId="2914"/>
    <cellStyle name="检查单元格 22 3" xfId="2915"/>
    <cellStyle name="检查单元格 23" xfId="2916"/>
    <cellStyle name="检查单元格 23 2" xfId="2917"/>
    <cellStyle name="检查单元格 23 3" xfId="2918"/>
    <cellStyle name="检查单元格 24" xfId="2919"/>
    <cellStyle name="检查单元格 24 2" xfId="2920"/>
    <cellStyle name="检查单元格 24 3" xfId="2921"/>
    <cellStyle name="检查单元格 25" xfId="2922"/>
    <cellStyle name="检查单元格 25 2" xfId="2923"/>
    <cellStyle name="检查单元格 25 3" xfId="2924"/>
    <cellStyle name="检查单元格 26" xfId="2925"/>
    <cellStyle name="检查单元格 27" xfId="2926"/>
    <cellStyle name="检查单元格 28" xfId="2927"/>
    <cellStyle name="检查单元格 3" xfId="2928"/>
    <cellStyle name="检查单元格 3 2" xfId="2929"/>
    <cellStyle name="检查单元格 3 2 2" xfId="2930"/>
    <cellStyle name="检查单元格 3 2 3" xfId="2931"/>
    <cellStyle name="检查单元格 3 3" xfId="2932"/>
    <cellStyle name="检查单元格 3 3 2" xfId="2933"/>
    <cellStyle name="检查单元格 3 3 3" xfId="2934"/>
    <cellStyle name="检查单元格 4" xfId="2935"/>
    <cellStyle name="检查单元格 4 2" xfId="2936"/>
    <cellStyle name="检查单元格 4 2 2" xfId="2937"/>
    <cellStyle name="检查单元格 4 2 3" xfId="2938"/>
    <cellStyle name="检查单元格 4 3" xfId="2939"/>
    <cellStyle name="检查单元格 4 3 2" xfId="2940"/>
    <cellStyle name="检查单元格 4 3 3" xfId="2941"/>
    <cellStyle name="检查单元格 5" xfId="2942"/>
    <cellStyle name="检查单元格 5 2" xfId="2943"/>
    <cellStyle name="检查单元格 5 3" xfId="2944"/>
    <cellStyle name="检查单元格 6" xfId="2945"/>
    <cellStyle name="检查单元格 6 2" xfId="2946"/>
    <cellStyle name="检查单元格 6 3" xfId="2947"/>
    <cellStyle name="检查单元格 7" xfId="2948"/>
    <cellStyle name="检查单元格 7 2" xfId="2949"/>
    <cellStyle name="检查单元格 7 3" xfId="2950"/>
    <cellStyle name="检查单元格 8" xfId="2951"/>
    <cellStyle name="检查单元格 8 2" xfId="2952"/>
    <cellStyle name="检查单元格 8 3" xfId="2953"/>
    <cellStyle name="检查单元格 9" xfId="2954"/>
    <cellStyle name="检查单元格 9 2" xfId="2955"/>
    <cellStyle name="检查单元格 9 3" xfId="2956"/>
    <cellStyle name="解释性文本 10" xfId="2957"/>
    <cellStyle name="解释性文本 10 2" xfId="2958"/>
    <cellStyle name="解释性文本 10 3" xfId="2959"/>
    <cellStyle name="解释性文本 11" xfId="2960"/>
    <cellStyle name="解释性文本 11 2" xfId="2961"/>
    <cellStyle name="解释性文本 11 3" xfId="2962"/>
    <cellStyle name="解释性文本 12" xfId="2963"/>
    <cellStyle name="解释性文本 12 2" xfId="2964"/>
    <cellStyle name="解释性文本 12 3" xfId="2965"/>
    <cellStyle name="解释性文本 13" xfId="2966"/>
    <cellStyle name="解释性文本 13 2" xfId="2967"/>
    <cellStyle name="解释性文本 13 3" xfId="2968"/>
    <cellStyle name="解释性文本 14" xfId="2969"/>
    <cellStyle name="解释性文本 14 2" xfId="2970"/>
    <cellStyle name="解释性文本 14 3" xfId="2971"/>
    <cellStyle name="解释性文本 15" xfId="2972"/>
    <cellStyle name="解释性文本 15 2" xfId="2973"/>
    <cellStyle name="解释性文本 15 3" xfId="2974"/>
    <cellStyle name="解释性文本 16" xfId="2975"/>
    <cellStyle name="解释性文本 16 2" xfId="2976"/>
    <cellStyle name="解释性文本 16 3" xfId="2977"/>
    <cellStyle name="解释性文本 17" xfId="2978"/>
    <cellStyle name="解释性文本 17 2" xfId="2979"/>
    <cellStyle name="解释性文本 17 3" xfId="2980"/>
    <cellStyle name="解释性文本 18" xfId="2981"/>
    <cellStyle name="解释性文本 18 2" xfId="2982"/>
    <cellStyle name="解释性文本 18 3" xfId="2983"/>
    <cellStyle name="解释性文本 19" xfId="2984"/>
    <cellStyle name="解释性文本 19 2" xfId="2985"/>
    <cellStyle name="解释性文本 19 3" xfId="2986"/>
    <cellStyle name="解释性文本 2" xfId="2987"/>
    <cellStyle name="解释性文本 2 2" xfId="2988"/>
    <cellStyle name="解释性文本 2 2 2" xfId="2989"/>
    <cellStyle name="解释性文本 2 2 3" xfId="2990"/>
    <cellStyle name="解释性文本 2 3" xfId="2991"/>
    <cellStyle name="解释性文本 2 3 2" xfId="2992"/>
    <cellStyle name="解释性文本 2 3 3" xfId="2993"/>
    <cellStyle name="解释性文本 20" xfId="2994"/>
    <cellStyle name="解释性文本 20 2" xfId="2995"/>
    <cellStyle name="解释性文本 20 3" xfId="2996"/>
    <cellStyle name="解释性文本 21" xfId="2997"/>
    <cellStyle name="解释性文本 21 2" xfId="2998"/>
    <cellStyle name="解释性文本 21 3" xfId="2999"/>
    <cellStyle name="解释性文本 22" xfId="3000"/>
    <cellStyle name="解释性文本 22 2" xfId="3001"/>
    <cellStyle name="解释性文本 22 3" xfId="3002"/>
    <cellStyle name="解释性文本 23" xfId="3003"/>
    <cellStyle name="解释性文本 23 2" xfId="3004"/>
    <cellStyle name="解释性文本 23 3" xfId="3005"/>
    <cellStyle name="解释性文本 24" xfId="3006"/>
    <cellStyle name="解释性文本 24 2" xfId="3007"/>
    <cellStyle name="解释性文本 24 3" xfId="3008"/>
    <cellStyle name="解释性文本 25" xfId="3009"/>
    <cellStyle name="解释性文本 25 2" xfId="3010"/>
    <cellStyle name="解释性文本 25 3" xfId="3011"/>
    <cellStyle name="解释性文本 26" xfId="3012"/>
    <cellStyle name="解释性文本 27" xfId="3013"/>
    <cellStyle name="解释性文本 28" xfId="3014"/>
    <cellStyle name="解释性文本 3" xfId="3015"/>
    <cellStyle name="解释性文本 3 2" xfId="3016"/>
    <cellStyle name="解释性文本 3 2 2" xfId="3017"/>
    <cellStyle name="解释性文本 3 2 3" xfId="3018"/>
    <cellStyle name="解释性文本 3 3" xfId="3019"/>
    <cellStyle name="解释性文本 3 3 2" xfId="3020"/>
    <cellStyle name="解释性文本 3 3 3" xfId="3021"/>
    <cellStyle name="解释性文本 4" xfId="3022"/>
    <cellStyle name="解释性文本 4 2" xfId="3023"/>
    <cellStyle name="解释性文本 4 2 2" xfId="3024"/>
    <cellStyle name="解释性文本 4 2 3" xfId="3025"/>
    <cellStyle name="解释性文本 4 3" xfId="3026"/>
    <cellStyle name="解释性文本 4 3 2" xfId="3027"/>
    <cellStyle name="解释性文本 4 3 3" xfId="3028"/>
    <cellStyle name="解释性文本 5" xfId="3029"/>
    <cellStyle name="解释性文本 5 2" xfId="3030"/>
    <cellStyle name="解释性文本 5 3" xfId="3031"/>
    <cellStyle name="解释性文本 6" xfId="3032"/>
    <cellStyle name="解释性文本 6 2" xfId="3033"/>
    <cellStyle name="解释性文本 6 3" xfId="3034"/>
    <cellStyle name="解释性文本 7" xfId="3035"/>
    <cellStyle name="解释性文本 7 2" xfId="3036"/>
    <cellStyle name="解释性文本 7 3" xfId="3037"/>
    <cellStyle name="解释性文本 8" xfId="3038"/>
    <cellStyle name="解释性文本 8 2" xfId="3039"/>
    <cellStyle name="解释性文本 8 3" xfId="3040"/>
    <cellStyle name="解释性文本 9" xfId="3041"/>
    <cellStyle name="解释性文本 9 2" xfId="3042"/>
    <cellStyle name="解释性文本 9 3" xfId="3043"/>
    <cellStyle name="警告文本 10" xfId="3044"/>
    <cellStyle name="警告文本 10 2" xfId="3045"/>
    <cellStyle name="警告文本 10 3" xfId="3046"/>
    <cellStyle name="警告文本 11" xfId="3047"/>
    <cellStyle name="警告文本 11 2" xfId="3048"/>
    <cellStyle name="警告文本 11 3" xfId="3049"/>
    <cellStyle name="警告文本 12" xfId="3050"/>
    <cellStyle name="警告文本 12 2" xfId="3051"/>
    <cellStyle name="警告文本 12 3" xfId="3052"/>
    <cellStyle name="警告文本 13" xfId="3053"/>
    <cellStyle name="警告文本 13 2" xfId="3054"/>
    <cellStyle name="警告文本 13 3" xfId="3055"/>
    <cellStyle name="警告文本 14" xfId="3056"/>
    <cellStyle name="警告文本 14 2" xfId="3057"/>
    <cellStyle name="警告文本 14 3" xfId="3058"/>
    <cellStyle name="警告文本 15" xfId="3059"/>
    <cellStyle name="警告文本 15 2" xfId="3060"/>
    <cellStyle name="警告文本 15 3" xfId="3061"/>
    <cellStyle name="警告文本 16" xfId="3062"/>
    <cellStyle name="警告文本 16 2" xfId="3063"/>
    <cellStyle name="警告文本 16 3" xfId="3064"/>
    <cellStyle name="警告文本 17" xfId="3065"/>
    <cellStyle name="警告文本 17 2" xfId="3066"/>
    <cellStyle name="警告文本 17 3" xfId="3067"/>
    <cellStyle name="警告文本 18" xfId="3068"/>
    <cellStyle name="警告文本 18 2" xfId="3069"/>
    <cellStyle name="警告文本 18 3" xfId="3070"/>
    <cellStyle name="警告文本 19" xfId="3071"/>
    <cellStyle name="警告文本 19 2" xfId="3072"/>
    <cellStyle name="警告文本 19 3" xfId="3073"/>
    <cellStyle name="警告文本 2" xfId="3074"/>
    <cellStyle name="警告文本 2 2" xfId="3075"/>
    <cellStyle name="警告文本 2 2 2" xfId="3076"/>
    <cellStyle name="警告文本 2 2 3" xfId="3077"/>
    <cellStyle name="警告文本 2 3" xfId="3078"/>
    <cellStyle name="警告文本 2 3 2" xfId="3079"/>
    <cellStyle name="警告文本 2 3 3" xfId="3080"/>
    <cellStyle name="警告文本 20" xfId="3081"/>
    <cellStyle name="警告文本 20 2" xfId="3082"/>
    <cellStyle name="警告文本 20 3" xfId="3083"/>
    <cellStyle name="警告文本 21" xfId="3084"/>
    <cellStyle name="警告文本 21 2" xfId="3085"/>
    <cellStyle name="警告文本 21 3" xfId="3086"/>
    <cellStyle name="警告文本 22" xfId="3087"/>
    <cellStyle name="警告文本 22 2" xfId="3088"/>
    <cellStyle name="警告文本 22 3" xfId="3089"/>
    <cellStyle name="警告文本 23" xfId="3090"/>
    <cellStyle name="警告文本 23 2" xfId="3091"/>
    <cellStyle name="警告文本 23 3" xfId="3092"/>
    <cellStyle name="警告文本 24" xfId="3093"/>
    <cellStyle name="警告文本 24 2" xfId="3094"/>
    <cellStyle name="警告文本 24 3" xfId="3095"/>
    <cellStyle name="警告文本 25" xfId="3096"/>
    <cellStyle name="警告文本 25 2" xfId="3097"/>
    <cellStyle name="警告文本 25 3" xfId="3098"/>
    <cellStyle name="警告文本 26" xfId="3099"/>
    <cellStyle name="警告文本 27" xfId="3100"/>
    <cellStyle name="警告文本 28" xfId="3101"/>
    <cellStyle name="警告文本 3" xfId="3102"/>
    <cellStyle name="警告文本 3 2" xfId="3103"/>
    <cellStyle name="警告文本 3 2 2" xfId="3104"/>
    <cellStyle name="警告文本 3 2 3" xfId="3105"/>
    <cellStyle name="警告文本 3 3" xfId="3106"/>
    <cellStyle name="警告文本 3 3 2" xfId="3107"/>
    <cellStyle name="警告文本 3 3 3" xfId="3108"/>
    <cellStyle name="警告文本 4" xfId="3109"/>
    <cellStyle name="警告文本 4 2" xfId="3110"/>
    <cellStyle name="警告文本 4 2 2" xfId="3111"/>
    <cellStyle name="警告文本 4 2 3" xfId="3112"/>
    <cellStyle name="警告文本 4 3" xfId="3113"/>
    <cellStyle name="警告文本 4 3 2" xfId="3114"/>
    <cellStyle name="警告文本 4 3 3" xfId="3115"/>
    <cellStyle name="警告文本 5" xfId="3116"/>
    <cellStyle name="警告文本 5 2" xfId="3117"/>
    <cellStyle name="警告文本 5 3" xfId="3118"/>
    <cellStyle name="警告文本 6" xfId="3119"/>
    <cellStyle name="警告文本 6 2" xfId="3120"/>
    <cellStyle name="警告文本 6 3" xfId="3121"/>
    <cellStyle name="警告文本 7" xfId="3122"/>
    <cellStyle name="警告文本 7 2" xfId="3123"/>
    <cellStyle name="警告文本 7 3" xfId="3124"/>
    <cellStyle name="警告文本 8" xfId="3125"/>
    <cellStyle name="警告文本 8 2" xfId="3126"/>
    <cellStyle name="警告文本 8 3" xfId="3127"/>
    <cellStyle name="警告文本 9" xfId="3128"/>
    <cellStyle name="警告文本 9 2" xfId="3129"/>
    <cellStyle name="警告文本 9 3" xfId="3130"/>
    <cellStyle name="链接单元格 10" xfId="3131"/>
    <cellStyle name="链接单元格 10 2" xfId="3132"/>
    <cellStyle name="链接单元格 10 3" xfId="3133"/>
    <cellStyle name="链接单元格 11" xfId="3134"/>
    <cellStyle name="链接单元格 11 2" xfId="3135"/>
    <cellStyle name="链接单元格 11 3" xfId="3136"/>
    <cellStyle name="链接单元格 12" xfId="3137"/>
    <cellStyle name="链接单元格 12 2" xfId="3138"/>
    <cellStyle name="链接单元格 12 3" xfId="3139"/>
    <cellStyle name="链接单元格 13" xfId="3140"/>
    <cellStyle name="链接单元格 13 2" xfId="3141"/>
    <cellStyle name="链接单元格 13 3" xfId="3142"/>
    <cellStyle name="链接单元格 14" xfId="3143"/>
    <cellStyle name="链接单元格 14 2" xfId="3144"/>
    <cellStyle name="链接单元格 14 3" xfId="3145"/>
    <cellStyle name="链接单元格 15" xfId="3146"/>
    <cellStyle name="链接单元格 15 2" xfId="3147"/>
    <cellStyle name="链接单元格 15 3" xfId="3148"/>
    <cellStyle name="链接单元格 16" xfId="3149"/>
    <cellStyle name="链接单元格 16 2" xfId="3150"/>
    <cellStyle name="链接单元格 16 3" xfId="3151"/>
    <cellStyle name="链接单元格 17" xfId="3152"/>
    <cellStyle name="链接单元格 17 2" xfId="3153"/>
    <cellStyle name="链接单元格 17 3" xfId="3154"/>
    <cellStyle name="链接单元格 18" xfId="3155"/>
    <cellStyle name="链接单元格 18 2" xfId="3156"/>
    <cellStyle name="链接单元格 18 3" xfId="3157"/>
    <cellStyle name="链接单元格 19" xfId="3158"/>
    <cellStyle name="链接单元格 19 2" xfId="3159"/>
    <cellStyle name="链接单元格 19 3" xfId="3160"/>
    <cellStyle name="链接单元格 2" xfId="3161"/>
    <cellStyle name="链接单元格 2 2" xfId="3162"/>
    <cellStyle name="链接单元格 2 2 2" xfId="3163"/>
    <cellStyle name="链接单元格 2 2 3" xfId="3164"/>
    <cellStyle name="链接单元格 2 3" xfId="3165"/>
    <cellStyle name="链接单元格 2 3 2" xfId="3166"/>
    <cellStyle name="链接单元格 2 3 3" xfId="3167"/>
    <cellStyle name="链接单元格 20" xfId="3168"/>
    <cellStyle name="链接单元格 20 2" xfId="3169"/>
    <cellStyle name="链接单元格 20 3" xfId="3170"/>
    <cellStyle name="链接单元格 21" xfId="3171"/>
    <cellStyle name="链接单元格 21 2" xfId="3172"/>
    <cellStyle name="链接单元格 21 3" xfId="3173"/>
    <cellStyle name="链接单元格 22" xfId="3174"/>
    <cellStyle name="链接单元格 22 2" xfId="3175"/>
    <cellStyle name="链接单元格 22 3" xfId="3176"/>
    <cellStyle name="链接单元格 23" xfId="3177"/>
    <cellStyle name="链接单元格 23 2" xfId="3178"/>
    <cellStyle name="链接单元格 23 3" xfId="3179"/>
    <cellStyle name="链接单元格 24" xfId="3180"/>
    <cellStyle name="链接单元格 24 2" xfId="3181"/>
    <cellStyle name="链接单元格 24 3" xfId="3182"/>
    <cellStyle name="链接单元格 25" xfId="3183"/>
    <cellStyle name="链接单元格 25 2" xfId="3184"/>
    <cellStyle name="链接单元格 25 3" xfId="3185"/>
    <cellStyle name="链接单元格 26" xfId="3186"/>
    <cellStyle name="链接单元格 27" xfId="3187"/>
    <cellStyle name="链接单元格 28" xfId="3188"/>
    <cellStyle name="链接单元格 3" xfId="3189"/>
    <cellStyle name="链接单元格 3 2" xfId="3190"/>
    <cellStyle name="链接单元格 3 2 2" xfId="3191"/>
    <cellStyle name="链接单元格 3 2 3" xfId="3192"/>
    <cellStyle name="链接单元格 3 3" xfId="3193"/>
    <cellStyle name="链接单元格 3 3 2" xfId="3194"/>
    <cellStyle name="链接单元格 3 3 3" xfId="3195"/>
    <cellStyle name="链接单元格 4" xfId="3196"/>
    <cellStyle name="链接单元格 4 2" xfId="3197"/>
    <cellStyle name="链接单元格 4 2 2" xfId="3198"/>
    <cellStyle name="链接单元格 4 2 3" xfId="3199"/>
    <cellStyle name="链接单元格 4 3" xfId="3200"/>
    <cellStyle name="链接单元格 4 3 2" xfId="3201"/>
    <cellStyle name="链接单元格 4 3 3" xfId="3202"/>
    <cellStyle name="链接单元格 5" xfId="3203"/>
    <cellStyle name="链接单元格 5 2" xfId="3204"/>
    <cellStyle name="链接单元格 5 3" xfId="3205"/>
    <cellStyle name="链接单元格 6" xfId="3206"/>
    <cellStyle name="链接单元格 6 2" xfId="3207"/>
    <cellStyle name="链接单元格 6 3" xfId="3208"/>
    <cellStyle name="链接单元格 7" xfId="3209"/>
    <cellStyle name="链接单元格 7 2" xfId="3210"/>
    <cellStyle name="链接单元格 7 3" xfId="3211"/>
    <cellStyle name="链接单元格 8" xfId="3212"/>
    <cellStyle name="链接单元格 8 2" xfId="3213"/>
    <cellStyle name="链接单元格 8 3" xfId="3214"/>
    <cellStyle name="链接单元格 9" xfId="3215"/>
    <cellStyle name="链接单元格 9 2" xfId="3216"/>
    <cellStyle name="链接单元格 9 3" xfId="3217"/>
    <cellStyle name="千位分隔 2" xfId="3218"/>
    <cellStyle name="千位分隔 2 2" xfId="3219"/>
    <cellStyle name="千位分隔 2 2 2" xfId="3220"/>
    <cellStyle name="千位分隔 2 3" xfId="3221"/>
    <cellStyle name="千位分隔 3" xfId="3222"/>
    <cellStyle name="千位分隔 3 2" xfId="3223"/>
    <cellStyle name="强调文字颜色 1 10" xfId="3224"/>
    <cellStyle name="强调文字颜色 1 10 2" xfId="3225"/>
    <cellStyle name="强调文字颜色 1 10 3" xfId="3226"/>
    <cellStyle name="强调文字颜色 1 11" xfId="3227"/>
    <cellStyle name="强调文字颜色 1 11 2" xfId="3228"/>
    <cellStyle name="强调文字颜色 1 11 3" xfId="3229"/>
    <cellStyle name="强调文字颜色 1 12" xfId="3230"/>
    <cellStyle name="强调文字颜色 1 12 2" xfId="3231"/>
    <cellStyle name="强调文字颜色 1 12 3" xfId="3232"/>
    <cellStyle name="强调文字颜色 1 13" xfId="3233"/>
    <cellStyle name="强调文字颜色 1 13 2" xfId="3234"/>
    <cellStyle name="强调文字颜色 1 13 3" xfId="3235"/>
    <cellStyle name="强调文字颜色 1 14" xfId="3236"/>
    <cellStyle name="强调文字颜色 1 14 2" xfId="3237"/>
    <cellStyle name="强调文字颜色 1 14 3" xfId="3238"/>
    <cellStyle name="强调文字颜色 1 15" xfId="3239"/>
    <cellStyle name="强调文字颜色 1 15 2" xfId="3240"/>
    <cellStyle name="强调文字颜色 1 15 3" xfId="3241"/>
    <cellStyle name="强调文字颜色 1 16" xfId="3242"/>
    <cellStyle name="强调文字颜色 1 16 2" xfId="3243"/>
    <cellStyle name="强调文字颜色 1 16 3" xfId="3244"/>
    <cellStyle name="强调文字颜色 1 17" xfId="3245"/>
    <cellStyle name="强调文字颜色 1 17 2" xfId="3246"/>
    <cellStyle name="强调文字颜色 1 17 3" xfId="3247"/>
    <cellStyle name="强调文字颜色 1 18" xfId="3248"/>
    <cellStyle name="强调文字颜色 1 18 2" xfId="3249"/>
    <cellStyle name="强调文字颜色 1 18 3" xfId="3250"/>
    <cellStyle name="强调文字颜色 1 19" xfId="3251"/>
    <cellStyle name="强调文字颜色 1 19 2" xfId="3252"/>
    <cellStyle name="强调文字颜色 1 19 3" xfId="3253"/>
    <cellStyle name="强调文字颜色 1 2" xfId="3254"/>
    <cellStyle name="强调文字颜色 1 2 2" xfId="3255"/>
    <cellStyle name="强调文字颜色 1 2 2 2" xfId="3256"/>
    <cellStyle name="强调文字颜色 1 2 2 3" xfId="3257"/>
    <cellStyle name="强调文字颜色 1 2 3" xfId="3258"/>
    <cellStyle name="强调文字颜色 1 2 3 2" xfId="3259"/>
    <cellStyle name="强调文字颜色 1 2 3 3" xfId="3260"/>
    <cellStyle name="强调文字颜色 1 20" xfId="3261"/>
    <cellStyle name="强调文字颜色 1 20 2" xfId="3262"/>
    <cellStyle name="强调文字颜色 1 20 3" xfId="3263"/>
    <cellStyle name="强调文字颜色 1 21" xfId="3264"/>
    <cellStyle name="强调文字颜色 1 21 2" xfId="3265"/>
    <cellStyle name="强调文字颜色 1 21 3" xfId="3266"/>
    <cellStyle name="强调文字颜色 1 22" xfId="3267"/>
    <cellStyle name="强调文字颜色 1 22 2" xfId="3268"/>
    <cellStyle name="强调文字颜色 1 22 3" xfId="3269"/>
    <cellStyle name="强调文字颜色 1 23" xfId="3270"/>
    <cellStyle name="强调文字颜色 1 23 2" xfId="3271"/>
    <cellStyle name="强调文字颜色 1 23 3" xfId="3272"/>
    <cellStyle name="强调文字颜色 1 24" xfId="3273"/>
    <cellStyle name="强调文字颜色 1 24 2" xfId="3274"/>
    <cellStyle name="强调文字颜色 1 24 3" xfId="3275"/>
    <cellStyle name="强调文字颜色 1 25" xfId="3276"/>
    <cellStyle name="强调文字颜色 1 25 2" xfId="3277"/>
    <cellStyle name="强调文字颜色 1 25 3" xfId="3278"/>
    <cellStyle name="强调文字颜色 1 3" xfId="3279"/>
    <cellStyle name="强调文字颜色 1 3 2" xfId="3280"/>
    <cellStyle name="强调文字颜色 1 3 2 2" xfId="3281"/>
    <cellStyle name="强调文字颜色 1 3 2 3" xfId="3282"/>
    <cellStyle name="强调文字颜色 1 3 3" xfId="3283"/>
    <cellStyle name="强调文字颜色 1 3 3 2" xfId="3284"/>
    <cellStyle name="强调文字颜色 1 3 3 3" xfId="3285"/>
    <cellStyle name="强调文字颜色 1 4" xfId="3286"/>
    <cellStyle name="强调文字颜色 1 4 2" xfId="3287"/>
    <cellStyle name="强调文字颜色 1 4 2 2" xfId="3288"/>
    <cellStyle name="强调文字颜色 1 4 2 3" xfId="3289"/>
    <cellStyle name="强调文字颜色 1 4 3" xfId="3290"/>
    <cellStyle name="强调文字颜色 1 4 3 2" xfId="3291"/>
    <cellStyle name="强调文字颜色 1 4 3 3" xfId="3292"/>
    <cellStyle name="强调文字颜色 1 5" xfId="3293"/>
    <cellStyle name="强调文字颜色 1 5 2" xfId="3294"/>
    <cellStyle name="强调文字颜色 1 5 3" xfId="3295"/>
    <cellStyle name="强调文字颜色 1 6" xfId="3296"/>
    <cellStyle name="强调文字颜色 1 6 2" xfId="3297"/>
    <cellStyle name="强调文字颜色 1 6 3" xfId="3298"/>
    <cellStyle name="强调文字颜色 1 7" xfId="3299"/>
    <cellStyle name="强调文字颜色 1 7 2" xfId="3300"/>
    <cellStyle name="强调文字颜色 1 7 3" xfId="3301"/>
    <cellStyle name="强调文字颜色 1 8" xfId="3302"/>
    <cellStyle name="强调文字颜色 1 8 2" xfId="3303"/>
    <cellStyle name="强调文字颜色 1 8 3" xfId="3304"/>
    <cellStyle name="强调文字颜色 1 9" xfId="3305"/>
    <cellStyle name="强调文字颜色 1 9 2" xfId="3306"/>
    <cellStyle name="强调文字颜色 1 9 3" xfId="3307"/>
    <cellStyle name="强调文字颜色 2 10" xfId="3308"/>
    <cellStyle name="强调文字颜色 2 10 2" xfId="3309"/>
    <cellStyle name="强调文字颜色 2 10 3" xfId="3310"/>
    <cellStyle name="强调文字颜色 2 11" xfId="3311"/>
    <cellStyle name="强调文字颜色 2 11 2" xfId="3312"/>
    <cellStyle name="强调文字颜色 2 11 3" xfId="3313"/>
    <cellStyle name="强调文字颜色 2 12" xfId="3314"/>
    <cellStyle name="强调文字颜色 2 12 2" xfId="3315"/>
    <cellStyle name="强调文字颜色 2 12 3" xfId="3316"/>
    <cellStyle name="强调文字颜色 2 13" xfId="3317"/>
    <cellStyle name="强调文字颜色 2 13 2" xfId="3318"/>
    <cellStyle name="强调文字颜色 2 13 3" xfId="3319"/>
    <cellStyle name="强调文字颜色 2 14" xfId="3320"/>
    <cellStyle name="强调文字颜色 2 14 2" xfId="3321"/>
    <cellStyle name="强调文字颜色 2 14 3" xfId="3322"/>
    <cellStyle name="强调文字颜色 2 15" xfId="3323"/>
    <cellStyle name="强调文字颜色 2 15 2" xfId="3324"/>
    <cellStyle name="强调文字颜色 2 15 3" xfId="3325"/>
    <cellStyle name="强调文字颜色 2 16" xfId="3326"/>
    <cellStyle name="强调文字颜色 2 16 2" xfId="3327"/>
    <cellStyle name="强调文字颜色 2 16 3" xfId="3328"/>
    <cellStyle name="强调文字颜色 2 17" xfId="3329"/>
    <cellStyle name="强调文字颜色 2 17 2" xfId="3330"/>
    <cellStyle name="强调文字颜色 2 17 3" xfId="3331"/>
    <cellStyle name="强调文字颜色 2 18" xfId="3332"/>
    <cellStyle name="强调文字颜色 2 18 2" xfId="3333"/>
    <cellStyle name="强调文字颜色 2 18 3" xfId="3334"/>
    <cellStyle name="强调文字颜色 2 19" xfId="3335"/>
    <cellStyle name="强调文字颜色 2 19 2" xfId="3336"/>
    <cellStyle name="强调文字颜色 2 19 3" xfId="3337"/>
    <cellStyle name="强调文字颜色 2 2" xfId="3338"/>
    <cellStyle name="强调文字颜色 2 2 2" xfId="3339"/>
    <cellStyle name="强调文字颜色 2 2 2 2" xfId="3340"/>
    <cellStyle name="强调文字颜色 2 2 2 3" xfId="3341"/>
    <cellStyle name="强调文字颜色 2 2 3" xfId="3342"/>
    <cellStyle name="强调文字颜色 2 2 3 2" xfId="3343"/>
    <cellStyle name="强调文字颜色 2 2 3 3" xfId="3344"/>
    <cellStyle name="强调文字颜色 2 20" xfId="3345"/>
    <cellStyle name="强调文字颜色 2 20 2" xfId="3346"/>
    <cellStyle name="强调文字颜色 2 20 3" xfId="3347"/>
    <cellStyle name="强调文字颜色 2 21" xfId="3348"/>
    <cellStyle name="强调文字颜色 2 21 2" xfId="3349"/>
    <cellStyle name="强调文字颜色 2 21 3" xfId="3350"/>
    <cellStyle name="强调文字颜色 2 22" xfId="3351"/>
    <cellStyle name="强调文字颜色 2 22 2" xfId="3352"/>
    <cellStyle name="强调文字颜色 2 22 3" xfId="3353"/>
    <cellStyle name="强调文字颜色 2 23" xfId="3354"/>
    <cellStyle name="强调文字颜色 2 23 2" xfId="3355"/>
    <cellStyle name="强调文字颜色 2 23 3" xfId="3356"/>
    <cellStyle name="强调文字颜色 2 24" xfId="3357"/>
    <cellStyle name="强调文字颜色 2 24 2" xfId="3358"/>
    <cellStyle name="强调文字颜色 2 24 3" xfId="3359"/>
    <cellStyle name="强调文字颜色 2 25" xfId="3360"/>
    <cellStyle name="强调文字颜色 2 25 2" xfId="3361"/>
    <cellStyle name="强调文字颜色 2 25 3" xfId="3362"/>
    <cellStyle name="强调文字颜色 2 3" xfId="3363"/>
    <cellStyle name="强调文字颜色 2 3 2" xfId="3364"/>
    <cellStyle name="强调文字颜色 2 3 2 2" xfId="3365"/>
    <cellStyle name="强调文字颜色 2 3 2 3" xfId="3366"/>
    <cellStyle name="强调文字颜色 2 3 3" xfId="3367"/>
    <cellStyle name="强调文字颜色 2 3 3 2" xfId="3368"/>
    <cellStyle name="强调文字颜色 2 3 3 3" xfId="3369"/>
    <cellStyle name="强调文字颜色 2 4" xfId="3370"/>
    <cellStyle name="强调文字颜色 2 4 2" xfId="3371"/>
    <cellStyle name="强调文字颜色 2 4 2 2" xfId="3372"/>
    <cellStyle name="强调文字颜色 2 4 2 3" xfId="3373"/>
    <cellStyle name="强调文字颜色 2 4 3" xfId="3374"/>
    <cellStyle name="强调文字颜色 2 4 3 2" xfId="3375"/>
    <cellStyle name="强调文字颜色 2 4 3 3" xfId="3376"/>
    <cellStyle name="强调文字颜色 2 5" xfId="3377"/>
    <cellStyle name="强调文字颜色 2 5 2" xfId="3378"/>
    <cellStyle name="强调文字颜色 2 5 3" xfId="3379"/>
    <cellStyle name="强调文字颜色 2 6" xfId="3380"/>
    <cellStyle name="强调文字颜色 2 6 2" xfId="3381"/>
    <cellStyle name="强调文字颜色 2 6 3" xfId="3382"/>
    <cellStyle name="强调文字颜色 2 7" xfId="3383"/>
    <cellStyle name="强调文字颜色 2 7 2" xfId="3384"/>
    <cellStyle name="强调文字颜色 2 7 3" xfId="3385"/>
    <cellStyle name="强调文字颜色 2 8" xfId="3386"/>
    <cellStyle name="强调文字颜色 2 8 2" xfId="3387"/>
    <cellStyle name="强调文字颜色 2 8 3" xfId="3388"/>
    <cellStyle name="强调文字颜色 2 9" xfId="3389"/>
    <cellStyle name="强调文字颜色 2 9 2" xfId="3390"/>
    <cellStyle name="强调文字颜色 2 9 3" xfId="3391"/>
    <cellStyle name="强调文字颜色 3 10" xfId="3392"/>
    <cellStyle name="强调文字颜色 3 10 2" xfId="3393"/>
    <cellStyle name="强调文字颜色 3 10 3" xfId="3394"/>
    <cellStyle name="强调文字颜色 3 11" xfId="3395"/>
    <cellStyle name="强调文字颜色 3 11 2" xfId="3396"/>
    <cellStyle name="强调文字颜色 3 11 3" xfId="3397"/>
    <cellStyle name="强调文字颜色 3 12" xfId="3398"/>
    <cellStyle name="强调文字颜色 3 12 2" xfId="3399"/>
    <cellStyle name="强调文字颜色 3 12 3" xfId="3400"/>
    <cellStyle name="强调文字颜色 3 13" xfId="3401"/>
    <cellStyle name="强调文字颜色 3 13 2" xfId="3402"/>
    <cellStyle name="强调文字颜色 3 13 3" xfId="3403"/>
    <cellStyle name="强调文字颜色 3 14" xfId="3404"/>
    <cellStyle name="强调文字颜色 3 14 2" xfId="3405"/>
    <cellStyle name="强调文字颜色 3 14 3" xfId="3406"/>
    <cellStyle name="强调文字颜色 3 15" xfId="3407"/>
    <cellStyle name="强调文字颜色 3 15 2" xfId="3408"/>
    <cellStyle name="强调文字颜色 3 15 3" xfId="3409"/>
    <cellStyle name="强调文字颜色 3 16" xfId="3410"/>
    <cellStyle name="强调文字颜色 3 16 2" xfId="3411"/>
    <cellStyle name="强调文字颜色 3 16 3" xfId="3412"/>
    <cellStyle name="强调文字颜色 3 17" xfId="3413"/>
    <cellStyle name="强调文字颜色 3 17 2" xfId="3414"/>
    <cellStyle name="强调文字颜色 3 17 3" xfId="3415"/>
    <cellStyle name="强调文字颜色 3 18" xfId="3416"/>
    <cellStyle name="强调文字颜色 3 18 2" xfId="3417"/>
    <cellStyle name="强调文字颜色 3 18 3" xfId="3418"/>
    <cellStyle name="强调文字颜色 3 19" xfId="3419"/>
    <cellStyle name="强调文字颜色 3 19 2" xfId="3420"/>
    <cellStyle name="强调文字颜色 3 19 3" xfId="3421"/>
    <cellStyle name="强调文字颜色 3 2" xfId="3422"/>
    <cellStyle name="强调文字颜色 3 2 2" xfId="3423"/>
    <cellStyle name="强调文字颜色 3 2 2 2" xfId="3424"/>
    <cellStyle name="强调文字颜色 3 2 2 3" xfId="3425"/>
    <cellStyle name="强调文字颜色 3 2 3" xfId="3426"/>
    <cellStyle name="强调文字颜色 3 2 3 2" xfId="3427"/>
    <cellStyle name="强调文字颜色 3 2 3 3" xfId="3428"/>
    <cellStyle name="强调文字颜色 3 20" xfId="3429"/>
    <cellStyle name="强调文字颜色 3 20 2" xfId="3430"/>
    <cellStyle name="强调文字颜色 3 20 3" xfId="3431"/>
    <cellStyle name="强调文字颜色 3 21" xfId="3432"/>
    <cellStyle name="强调文字颜色 3 21 2" xfId="3433"/>
    <cellStyle name="强调文字颜色 3 21 3" xfId="3434"/>
    <cellStyle name="强调文字颜色 3 22" xfId="3435"/>
    <cellStyle name="强调文字颜色 3 22 2" xfId="3436"/>
    <cellStyle name="强调文字颜色 3 22 3" xfId="3437"/>
    <cellStyle name="强调文字颜色 3 23" xfId="3438"/>
    <cellStyle name="强调文字颜色 3 23 2" xfId="3439"/>
    <cellStyle name="强调文字颜色 3 23 3" xfId="3440"/>
    <cellStyle name="强调文字颜色 3 24" xfId="3441"/>
    <cellStyle name="强调文字颜色 3 24 2" xfId="3442"/>
    <cellStyle name="强调文字颜色 3 24 3" xfId="3443"/>
    <cellStyle name="强调文字颜色 3 25" xfId="3444"/>
    <cellStyle name="强调文字颜色 3 25 2" xfId="3445"/>
    <cellStyle name="强调文字颜色 3 25 3" xfId="3446"/>
    <cellStyle name="强调文字颜色 3 3" xfId="3447"/>
    <cellStyle name="强调文字颜色 3 3 2" xfId="3448"/>
    <cellStyle name="强调文字颜色 3 3 2 2" xfId="3449"/>
    <cellStyle name="强调文字颜色 3 3 2 3" xfId="3450"/>
    <cellStyle name="强调文字颜色 3 3 3" xfId="3451"/>
    <cellStyle name="强调文字颜色 3 3 3 2" xfId="3452"/>
    <cellStyle name="强调文字颜色 3 3 3 3" xfId="3453"/>
    <cellStyle name="强调文字颜色 3 4" xfId="3454"/>
    <cellStyle name="强调文字颜色 3 4 2" xfId="3455"/>
    <cellStyle name="强调文字颜色 3 4 2 2" xfId="3456"/>
    <cellStyle name="强调文字颜色 3 4 2 3" xfId="3457"/>
    <cellStyle name="强调文字颜色 3 4 3" xfId="3458"/>
    <cellStyle name="强调文字颜色 3 4 3 2" xfId="3459"/>
    <cellStyle name="强调文字颜色 3 4 3 3" xfId="3460"/>
    <cellStyle name="强调文字颜色 3 5" xfId="3461"/>
    <cellStyle name="强调文字颜色 3 5 2" xfId="3462"/>
    <cellStyle name="强调文字颜色 3 5 3" xfId="3463"/>
    <cellStyle name="强调文字颜色 3 6" xfId="3464"/>
    <cellStyle name="强调文字颜色 3 6 2" xfId="3465"/>
    <cellStyle name="强调文字颜色 3 6 3" xfId="3466"/>
    <cellStyle name="强调文字颜色 3 7" xfId="3467"/>
    <cellStyle name="强调文字颜色 3 7 2" xfId="3468"/>
    <cellStyle name="强调文字颜色 3 7 3" xfId="3469"/>
    <cellStyle name="强调文字颜色 3 8" xfId="3470"/>
    <cellStyle name="强调文字颜色 3 8 2" xfId="3471"/>
    <cellStyle name="强调文字颜色 3 8 3" xfId="3472"/>
    <cellStyle name="强调文字颜色 3 9" xfId="3473"/>
    <cellStyle name="强调文字颜色 3 9 2" xfId="3474"/>
    <cellStyle name="强调文字颜色 3 9 3" xfId="3475"/>
    <cellStyle name="强调文字颜色 4 10" xfId="3476"/>
    <cellStyle name="强调文字颜色 4 10 2" xfId="3477"/>
    <cellStyle name="强调文字颜色 4 10 3" xfId="3478"/>
    <cellStyle name="强调文字颜色 4 11" xfId="3479"/>
    <cellStyle name="强调文字颜色 4 11 2" xfId="3480"/>
    <cellStyle name="强调文字颜色 4 11 3" xfId="3481"/>
    <cellStyle name="强调文字颜色 4 12" xfId="3482"/>
    <cellStyle name="强调文字颜色 4 12 2" xfId="3483"/>
    <cellStyle name="强调文字颜色 4 12 3" xfId="3484"/>
    <cellStyle name="强调文字颜色 4 13" xfId="3485"/>
    <cellStyle name="强调文字颜色 4 13 2" xfId="3486"/>
    <cellStyle name="强调文字颜色 4 13 3" xfId="3487"/>
    <cellStyle name="强调文字颜色 4 14" xfId="3488"/>
    <cellStyle name="强调文字颜色 4 14 2" xfId="3489"/>
    <cellStyle name="强调文字颜色 4 14 3" xfId="3490"/>
    <cellStyle name="强调文字颜色 4 15" xfId="3491"/>
    <cellStyle name="强调文字颜色 4 15 2" xfId="3492"/>
    <cellStyle name="强调文字颜色 4 15 3" xfId="3493"/>
    <cellStyle name="强调文字颜色 4 16" xfId="3494"/>
    <cellStyle name="强调文字颜色 4 16 2" xfId="3495"/>
    <cellStyle name="强调文字颜色 4 16 3" xfId="3496"/>
    <cellStyle name="强调文字颜色 4 17" xfId="3497"/>
    <cellStyle name="强调文字颜色 4 17 2" xfId="3498"/>
    <cellStyle name="强调文字颜色 4 17 3" xfId="3499"/>
    <cellStyle name="强调文字颜色 4 18" xfId="3500"/>
    <cellStyle name="强调文字颜色 4 18 2" xfId="3501"/>
    <cellStyle name="强调文字颜色 4 18 3" xfId="3502"/>
    <cellStyle name="强调文字颜色 4 19" xfId="3503"/>
    <cellStyle name="强调文字颜色 4 19 2" xfId="3504"/>
    <cellStyle name="强调文字颜色 4 19 3" xfId="3505"/>
    <cellStyle name="强调文字颜色 4 2" xfId="3506"/>
    <cellStyle name="强调文字颜色 4 2 2" xfId="3507"/>
    <cellStyle name="强调文字颜色 4 2 2 2" xfId="3508"/>
    <cellStyle name="强调文字颜色 4 2 2 3" xfId="3509"/>
    <cellStyle name="强调文字颜色 4 2 3" xfId="3510"/>
    <cellStyle name="强调文字颜色 4 2 3 2" xfId="3511"/>
    <cellStyle name="强调文字颜色 4 2 3 3" xfId="3512"/>
    <cellStyle name="强调文字颜色 4 20" xfId="3513"/>
    <cellStyle name="强调文字颜色 4 20 2" xfId="3514"/>
    <cellStyle name="强调文字颜色 4 20 3" xfId="3515"/>
    <cellStyle name="强调文字颜色 4 21" xfId="3516"/>
    <cellStyle name="强调文字颜色 4 21 2" xfId="3517"/>
    <cellStyle name="强调文字颜色 4 21 3" xfId="3518"/>
    <cellStyle name="强调文字颜色 4 22" xfId="3519"/>
    <cellStyle name="强调文字颜色 4 22 2" xfId="3520"/>
    <cellStyle name="强调文字颜色 4 22 3" xfId="3521"/>
    <cellStyle name="强调文字颜色 4 23" xfId="3522"/>
    <cellStyle name="强调文字颜色 4 23 2" xfId="3523"/>
    <cellStyle name="强调文字颜色 4 23 3" xfId="3524"/>
    <cellStyle name="强调文字颜色 4 24" xfId="3525"/>
    <cellStyle name="强调文字颜色 4 24 2" xfId="3526"/>
    <cellStyle name="强调文字颜色 4 24 3" xfId="3527"/>
    <cellStyle name="强调文字颜色 4 25" xfId="3528"/>
    <cellStyle name="强调文字颜色 4 25 2" xfId="3529"/>
    <cellStyle name="强调文字颜色 4 25 3" xfId="3530"/>
    <cellStyle name="强调文字颜色 4 3" xfId="3531"/>
    <cellStyle name="强调文字颜色 4 3 2" xfId="3532"/>
    <cellStyle name="强调文字颜色 4 3 2 2" xfId="3533"/>
    <cellStyle name="强调文字颜色 4 3 2 3" xfId="3534"/>
    <cellStyle name="强调文字颜色 4 3 3" xfId="3535"/>
    <cellStyle name="强调文字颜色 4 3 3 2" xfId="3536"/>
    <cellStyle name="强调文字颜色 4 3 3 3" xfId="3537"/>
    <cellStyle name="强调文字颜色 4 4" xfId="3538"/>
    <cellStyle name="强调文字颜色 4 4 2" xfId="3539"/>
    <cellStyle name="强调文字颜色 4 4 2 2" xfId="3540"/>
    <cellStyle name="强调文字颜色 4 4 2 3" xfId="3541"/>
    <cellStyle name="强调文字颜色 4 4 3" xfId="3542"/>
    <cellStyle name="强调文字颜色 4 4 3 2" xfId="3543"/>
    <cellStyle name="强调文字颜色 4 4 3 3" xfId="3544"/>
    <cellStyle name="强调文字颜色 4 5" xfId="3545"/>
    <cellStyle name="强调文字颜色 4 5 2" xfId="3546"/>
    <cellStyle name="强调文字颜色 4 5 3" xfId="3547"/>
    <cellStyle name="强调文字颜色 4 6" xfId="3548"/>
    <cellStyle name="强调文字颜色 4 6 2" xfId="3549"/>
    <cellStyle name="强调文字颜色 4 6 3" xfId="3550"/>
    <cellStyle name="强调文字颜色 4 7" xfId="3551"/>
    <cellStyle name="强调文字颜色 4 7 2" xfId="3552"/>
    <cellStyle name="强调文字颜色 4 7 3" xfId="3553"/>
    <cellStyle name="强调文字颜色 4 8" xfId="3554"/>
    <cellStyle name="强调文字颜色 4 8 2" xfId="3555"/>
    <cellStyle name="强调文字颜色 4 8 3" xfId="3556"/>
    <cellStyle name="强调文字颜色 4 9" xfId="3557"/>
    <cellStyle name="强调文字颜色 4 9 2" xfId="3558"/>
    <cellStyle name="强调文字颜色 4 9 3" xfId="3559"/>
    <cellStyle name="强调文字颜色 5 10" xfId="3560"/>
    <cellStyle name="强调文字颜色 5 10 2" xfId="3561"/>
    <cellStyle name="强调文字颜色 5 10 3" xfId="3562"/>
    <cellStyle name="强调文字颜色 5 11" xfId="3563"/>
    <cellStyle name="强调文字颜色 5 11 2" xfId="3564"/>
    <cellStyle name="强调文字颜色 5 11 3" xfId="3565"/>
    <cellStyle name="强调文字颜色 5 12" xfId="3566"/>
    <cellStyle name="强调文字颜色 5 12 2" xfId="3567"/>
    <cellStyle name="强调文字颜色 5 12 3" xfId="3568"/>
    <cellStyle name="强调文字颜色 5 13" xfId="3569"/>
    <cellStyle name="强调文字颜色 5 13 2" xfId="3570"/>
    <cellStyle name="强调文字颜色 5 13 3" xfId="3571"/>
    <cellStyle name="强调文字颜色 5 14" xfId="3572"/>
    <cellStyle name="强调文字颜色 5 14 2" xfId="3573"/>
    <cellStyle name="强调文字颜色 5 14 3" xfId="3574"/>
    <cellStyle name="强调文字颜色 5 15" xfId="3575"/>
    <cellStyle name="强调文字颜色 5 15 2" xfId="3576"/>
    <cellStyle name="强调文字颜色 5 15 3" xfId="3577"/>
    <cellStyle name="强调文字颜色 5 16" xfId="3578"/>
    <cellStyle name="强调文字颜色 5 16 2" xfId="3579"/>
    <cellStyle name="强调文字颜色 5 16 3" xfId="3580"/>
    <cellStyle name="强调文字颜色 5 17" xfId="3581"/>
    <cellStyle name="强调文字颜色 5 17 2" xfId="3582"/>
    <cellStyle name="强调文字颜色 5 17 3" xfId="3583"/>
    <cellStyle name="强调文字颜色 5 18" xfId="3584"/>
    <cellStyle name="强调文字颜色 5 18 2" xfId="3585"/>
    <cellStyle name="强调文字颜色 5 18 3" xfId="3586"/>
    <cellStyle name="强调文字颜色 5 19" xfId="3587"/>
    <cellStyle name="强调文字颜色 5 19 2" xfId="3588"/>
    <cellStyle name="强调文字颜色 5 19 3" xfId="3589"/>
    <cellStyle name="强调文字颜色 5 2" xfId="3590"/>
    <cellStyle name="强调文字颜色 5 2 2" xfId="3591"/>
    <cellStyle name="强调文字颜色 5 2 2 2" xfId="3592"/>
    <cellStyle name="强调文字颜色 5 2 2 3" xfId="3593"/>
    <cellStyle name="强调文字颜色 5 2 3" xfId="3594"/>
    <cellStyle name="强调文字颜色 5 2 3 2" xfId="3595"/>
    <cellStyle name="强调文字颜色 5 2 3 3" xfId="3596"/>
    <cellStyle name="强调文字颜色 5 20" xfId="3597"/>
    <cellStyle name="强调文字颜色 5 20 2" xfId="3598"/>
    <cellStyle name="强调文字颜色 5 20 3" xfId="3599"/>
    <cellStyle name="强调文字颜色 5 21" xfId="3600"/>
    <cellStyle name="强调文字颜色 5 21 2" xfId="3601"/>
    <cellStyle name="强调文字颜色 5 21 3" xfId="3602"/>
    <cellStyle name="强调文字颜色 5 22" xfId="3603"/>
    <cellStyle name="强调文字颜色 5 22 2" xfId="3604"/>
    <cellStyle name="强调文字颜色 5 22 3" xfId="3605"/>
    <cellStyle name="强调文字颜色 5 23" xfId="3606"/>
    <cellStyle name="强调文字颜色 5 23 2" xfId="3607"/>
    <cellStyle name="强调文字颜色 5 23 3" xfId="3608"/>
    <cellStyle name="强调文字颜色 5 24" xfId="3609"/>
    <cellStyle name="强调文字颜色 5 24 2" xfId="3610"/>
    <cellStyle name="强调文字颜色 5 24 3" xfId="3611"/>
    <cellStyle name="强调文字颜色 5 25" xfId="3612"/>
    <cellStyle name="强调文字颜色 5 25 2" xfId="3613"/>
    <cellStyle name="强调文字颜色 5 25 3" xfId="3614"/>
    <cellStyle name="强调文字颜色 5 3" xfId="3615"/>
    <cellStyle name="强调文字颜色 5 3 2" xfId="3616"/>
    <cellStyle name="强调文字颜色 5 3 2 2" xfId="3617"/>
    <cellStyle name="强调文字颜色 5 3 2 3" xfId="3618"/>
    <cellStyle name="强调文字颜色 5 3 3" xfId="3619"/>
    <cellStyle name="强调文字颜色 5 3 3 2" xfId="3620"/>
    <cellStyle name="强调文字颜色 5 3 3 3" xfId="3621"/>
    <cellStyle name="强调文字颜色 5 4" xfId="3622"/>
    <cellStyle name="强调文字颜色 5 4 2" xfId="3623"/>
    <cellStyle name="强调文字颜色 5 4 2 2" xfId="3624"/>
    <cellStyle name="强调文字颜色 5 4 2 3" xfId="3625"/>
    <cellStyle name="强调文字颜色 5 4 3" xfId="3626"/>
    <cellStyle name="强调文字颜色 5 4 3 2" xfId="3627"/>
    <cellStyle name="强调文字颜色 5 4 3 3" xfId="3628"/>
    <cellStyle name="强调文字颜色 5 5" xfId="3629"/>
    <cellStyle name="强调文字颜色 5 5 2" xfId="3630"/>
    <cellStyle name="强调文字颜色 5 5 3" xfId="3631"/>
    <cellStyle name="强调文字颜色 5 6" xfId="3632"/>
    <cellStyle name="强调文字颜色 5 6 2" xfId="3633"/>
    <cellStyle name="强调文字颜色 5 6 3" xfId="3634"/>
    <cellStyle name="强调文字颜色 5 7" xfId="3635"/>
    <cellStyle name="强调文字颜色 5 7 2" xfId="3636"/>
    <cellStyle name="强调文字颜色 5 7 3" xfId="3637"/>
    <cellStyle name="强调文字颜色 5 8" xfId="3638"/>
    <cellStyle name="强调文字颜色 5 8 2" xfId="3639"/>
    <cellStyle name="强调文字颜色 5 8 3" xfId="3640"/>
    <cellStyle name="强调文字颜色 5 9" xfId="3641"/>
    <cellStyle name="强调文字颜色 5 9 2" xfId="3642"/>
    <cellStyle name="强调文字颜色 5 9 3" xfId="3643"/>
    <cellStyle name="强调文字颜色 6 10" xfId="3644"/>
    <cellStyle name="强调文字颜色 6 10 2" xfId="3645"/>
    <cellStyle name="强调文字颜色 6 10 3" xfId="3646"/>
    <cellStyle name="强调文字颜色 6 11" xfId="3647"/>
    <cellStyle name="强调文字颜色 6 11 2" xfId="3648"/>
    <cellStyle name="强调文字颜色 6 11 3" xfId="3649"/>
    <cellStyle name="强调文字颜色 6 12" xfId="3650"/>
    <cellStyle name="强调文字颜色 6 12 2" xfId="3651"/>
    <cellStyle name="强调文字颜色 6 12 3" xfId="3652"/>
    <cellStyle name="强调文字颜色 6 13" xfId="3653"/>
    <cellStyle name="强调文字颜色 6 13 2" xfId="3654"/>
    <cellStyle name="强调文字颜色 6 13 3" xfId="3655"/>
    <cellStyle name="强调文字颜色 6 14" xfId="3656"/>
    <cellStyle name="强调文字颜色 6 14 2" xfId="3657"/>
    <cellStyle name="强调文字颜色 6 14 3" xfId="3658"/>
    <cellStyle name="强调文字颜色 6 15" xfId="3659"/>
    <cellStyle name="强调文字颜色 6 15 2" xfId="3660"/>
    <cellStyle name="强调文字颜色 6 15 3" xfId="3661"/>
    <cellStyle name="强调文字颜色 6 16" xfId="3662"/>
    <cellStyle name="强调文字颜色 6 16 2" xfId="3663"/>
    <cellStyle name="强调文字颜色 6 16 3" xfId="3664"/>
    <cellStyle name="强调文字颜色 6 17" xfId="3665"/>
    <cellStyle name="强调文字颜色 6 17 2" xfId="3666"/>
    <cellStyle name="强调文字颜色 6 17 3" xfId="3667"/>
    <cellStyle name="强调文字颜色 6 18" xfId="3668"/>
    <cellStyle name="强调文字颜色 6 18 2" xfId="3669"/>
    <cellStyle name="强调文字颜色 6 18 3" xfId="3670"/>
    <cellStyle name="强调文字颜色 6 19" xfId="3671"/>
    <cellStyle name="强调文字颜色 6 19 2" xfId="3672"/>
    <cellStyle name="强调文字颜色 6 19 3" xfId="3673"/>
    <cellStyle name="强调文字颜色 6 2" xfId="3674"/>
    <cellStyle name="强调文字颜色 6 2 2" xfId="3675"/>
    <cellStyle name="强调文字颜色 6 2 2 2" xfId="3676"/>
    <cellStyle name="强调文字颜色 6 2 2 3" xfId="3677"/>
    <cellStyle name="强调文字颜色 6 2 3" xfId="3678"/>
    <cellStyle name="强调文字颜色 6 2 3 2" xfId="3679"/>
    <cellStyle name="强调文字颜色 6 2 3 3" xfId="3680"/>
    <cellStyle name="强调文字颜色 6 20" xfId="3681"/>
    <cellStyle name="强调文字颜色 6 20 2" xfId="3682"/>
    <cellStyle name="强调文字颜色 6 20 3" xfId="3683"/>
    <cellStyle name="强调文字颜色 6 21" xfId="3684"/>
    <cellStyle name="强调文字颜色 6 21 2" xfId="3685"/>
    <cellStyle name="强调文字颜色 6 21 3" xfId="3686"/>
    <cellStyle name="强调文字颜色 6 22" xfId="3687"/>
    <cellStyle name="强调文字颜色 6 22 2" xfId="3688"/>
    <cellStyle name="强调文字颜色 6 22 3" xfId="3689"/>
    <cellStyle name="强调文字颜色 6 23" xfId="3690"/>
    <cellStyle name="强调文字颜色 6 23 2" xfId="3691"/>
    <cellStyle name="强调文字颜色 6 23 3" xfId="3692"/>
    <cellStyle name="强调文字颜色 6 24" xfId="3693"/>
    <cellStyle name="强调文字颜色 6 24 2" xfId="3694"/>
    <cellStyle name="强调文字颜色 6 24 3" xfId="3695"/>
    <cellStyle name="强调文字颜色 6 25" xfId="3696"/>
    <cellStyle name="强调文字颜色 6 25 2" xfId="3697"/>
    <cellStyle name="强调文字颜色 6 25 3" xfId="3698"/>
    <cellStyle name="强调文字颜色 6 3" xfId="3699"/>
    <cellStyle name="强调文字颜色 6 3 2" xfId="3700"/>
    <cellStyle name="强调文字颜色 6 3 2 2" xfId="3701"/>
    <cellStyle name="强调文字颜色 6 3 2 3" xfId="3702"/>
    <cellStyle name="强调文字颜色 6 3 3" xfId="3703"/>
    <cellStyle name="强调文字颜色 6 3 3 2" xfId="3704"/>
    <cellStyle name="强调文字颜色 6 3 3 3" xfId="3705"/>
    <cellStyle name="强调文字颜色 6 4" xfId="3706"/>
    <cellStyle name="强调文字颜色 6 4 2" xfId="3707"/>
    <cellStyle name="强调文字颜色 6 4 2 2" xfId="3708"/>
    <cellStyle name="强调文字颜色 6 4 2 3" xfId="3709"/>
    <cellStyle name="强调文字颜色 6 4 3" xfId="3710"/>
    <cellStyle name="强调文字颜色 6 4 3 2" xfId="3711"/>
    <cellStyle name="强调文字颜色 6 4 3 3" xfId="3712"/>
    <cellStyle name="强调文字颜色 6 5" xfId="3713"/>
    <cellStyle name="强调文字颜色 6 5 2" xfId="3714"/>
    <cellStyle name="强调文字颜色 6 5 3" xfId="3715"/>
    <cellStyle name="强调文字颜色 6 6" xfId="3716"/>
    <cellStyle name="强调文字颜色 6 6 2" xfId="3717"/>
    <cellStyle name="强调文字颜色 6 6 3" xfId="3718"/>
    <cellStyle name="强调文字颜色 6 7" xfId="3719"/>
    <cellStyle name="强调文字颜色 6 7 2" xfId="3720"/>
    <cellStyle name="强调文字颜色 6 7 3" xfId="3721"/>
    <cellStyle name="强调文字颜色 6 8" xfId="3722"/>
    <cellStyle name="强调文字颜色 6 8 2" xfId="3723"/>
    <cellStyle name="强调文字颜色 6 8 3" xfId="3724"/>
    <cellStyle name="强调文字颜色 6 9" xfId="3725"/>
    <cellStyle name="强调文字颜色 6 9 2" xfId="3726"/>
    <cellStyle name="强调文字颜色 6 9 3" xfId="3727"/>
    <cellStyle name="适中 10" xfId="3728"/>
    <cellStyle name="适中 10 2" xfId="3729"/>
    <cellStyle name="适中 10 3" xfId="3730"/>
    <cellStyle name="适中 11" xfId="3731"/>
    <cellStyle name="适中 11 2" xfId="3732"/>
    <cellStyle name="适中 11 3" xfId="3733"/>
    <cellStyle name="适中 12" xfId="3734"/>
    <cellStyle name="适中 12 2" xfId="3735"/>
    <cellStyle name="适中 12 3" xfId="3736"/>
    <cellStyle name="适中 13" xfId="3737"/>
    <cellStyle name="适中 13 2" xfId="3738"/>
    <cellStyle name="适中 13 3" xfId="3739"/>
    <cellStyle name="适中 14" xfId="3740"/>
    <cellStyle name="适中 14 2" xfId="3741"/>
    <cellStyle name="适中 14 3" xfId="3742"/>
    <cellStyle name="适中 15" xfId="3743"/>
    <cellStyle name="适中 15 2" xfId="3744"/>
    <cellStyle name="适中 15 3" xfId="3745"/>
    <cellStyle name="适中 16" xfId="3746"/>
    <cellStyle name="适中 16 2" xfId="3747"/>
    <cellStyle name="适中 16 3" xfId="3748"/>
    <cellStyle name="适中 17" xfId="3749"/>
    <cellStyle name="适中 17 2" xfId="3750"/>
    <cellStyle name="适中 17 3" xfId="3751"/>
    <cellStyle name="适中 18" xfId="3752"/>
    <cellStyle name="适中 18 2" xfId="3753"/>
    <cellStyle name="适中 18 3" xfId="3754"/>
    <cellStyle name="适中 19" xfId="3755"/>
    <cellStyle name="适中 19 2" xfId="3756"/>
    <cellStyle name="适中 19 3" xfId="3757"/>
    <cellStyle name="适中 2" xfId="3758"/>
    <cellStyle name="适中 2 2" xfId="3759"/>
    <cellStyle name="适中 2 2 2" xfId="3760"/>
    <cellStyle name="适中 2 2 3" xfId="3761"/>
    <cellStyle name="适中 2 3" xfId="3762"/>
    <cellStyle name="适中 2 3 2" xfId="3763"/>
    <cellStyle name="适中 2 3 3" xfId="3764"/>
    <cellStyle name="适中 20" xfId="3765"/>
    <cellStyle name="适中 20 2" xfId="3766"/>
    <cellStyle name="适中 20 3" xfId="3767"/>
    <cellStyle name="适中 21" xfId="3768"/>
    <cellStyle name="适中 21 2" xfId="3769"/>
    <cellStyle name="适中 21 3" xfId="3770"/>
    <cellStyle name="适中 22" xfId="3771"/>
    <cellStyle name="适中 22 2" xfId="3772"/>
    <cellStyle name="适中 22 3" xfId="3773"/>
    <cellStyle name="适中 23" xfId="3774"/>
    <cellStyle name="适中 23 2" xfId="3775"/>
    <cellStyle name="适中 23 3" xfId="3776"/>
    <cellStyle name="适中 24" xfId="3777"/>
    <cellStyle name="适中 24 2" xfId="3778"/>
    <cellStyle name="适中 24 3" xfId="3779"/>
    <cellStyle name="适中 25" xfId="3780"/>
    <cellStyle name="适中 25 2" xfId="3781"/>
    <cellStyle name="适中 25 3" xfId="3782"/>
    <cellStyle name="适中 26" xfId="3783"/>
    <cellStyle name="适中 27" xfId="3784"/>
    <cellStyle name="适中 28" xfId="3785"/>
    <cellStyle name="适中 3" xfId="3786"/>
    <cellStyle name="适中 3 2" xfId="3787"/>
    <cellStyle name="适中 3 2 2" xfId="3788"/>
    <cellStyle name="适中 3 2 3" xfId="3789"/>
    <cellStyle name="适中 3 3" xfId="3790"/>
    <cellStyle name="适中 3 3 2" xfId="3791"/>
    <cellStyle name="适中 3 3 3" xfId="3792"/>
    <cellStyle name="适中 4" xfId="3793"/>
    <cellStyle name="适中 4 2" xfId="3794"/>
    <cellStyle name="适中 4 2 2" xfId="3795"/>
    <cellStyle name="适中 4 2 3" xfId="3796"/>
    <cellStyle name="适中 4 3" xfId="3797"/>
    <cellStyle name="适中 4 3 2" xfId="3798"/>
    <cellStyle name="适中 4 3 3" xfId="3799"/>
    <cellStyle name="适中 5" xfId="3800"/>
    <cellStyle name="适中 5 2" xfId="3801"/>
    <cellStyle name="适中 5 3" xfId="3802"/>
    <cellStyle name="适中 6" xfId="3803"/>
    <cellStyle name="适中 6 2" xfId="3804"/>
    <cellStyle name="适中 6 3" xfId="3805"/>
    <cellStyle name="适中 7" xfId="3806"/>
    <cellStyle name="适中 7 2" xfId="3807"/>
    <cellStyle name="适中 7 3" xfId="3808"/>
    <cellStyle name="适中 8" xfId="3809"/>
    <cellStyle name="适中 8 2" xfId="3810"/>
    <cellStyle name="适中 8 3" xfId="3811"/>
    <cellStyle name="适中 9" xfId="3812"/>
    <cellStyle name="适中 9 2" xfId="3813"/>
    <cellStyle name="适中 9 3" xfId="3814"/>
    <cellStyle name="输出 10" xfId="3815"/>
    <cellStyle name="输出 10 2" xfId="3816"/>
    <cellStyle name="输出 10 3" xfId="3817"/>
    <cellStyle name="输出 11" xfId="3818"/>
    <cellStyle name="输出 11 2" xfId="3819"/>
    <cellStyle name="输出 11 3" xfId="3820"/>
    <cellStyle name="输出 12" xfId="3821"/>
    <cellStyle name="输出 12 2" xfId="3822"/>
    <cellStyle name="输出 12 3" xfId="3823"/>
    <cellStyle name="输出 13" xfId="3824"/>
    <cellStyle name="输出 13 2" xfId="3825"/>
    <cellStyle name="输出 13 3" xfId="3826"/>
    <cellStyle name="输出 14" xfId="3827"/>
    <cellStyle name="输出 14 2" xfId="3828"/>
    <cellStyle name="输出 14 3" xfId="3829"/>
    <cellStyle name="输出 15" xfId="3830"/>
    <cellStyle name="输出 15 2" xfId="3831"/>
    <cellStyle name="输出 15 3" xfId="3832"/>
    <cellStyle name="输出 16" xfId="3833"/>
    <cellStyle name="输出 16 2" xfId="3834"/>
    <cellStyle name="输出 16 3" xfId="3835"/>
    <cellStyle name="输出 17" xfId="3836"/>
    <cellStyle name="输出 17 2" xfId="3837"/>
    <cellStyle name="输出 17 3" xfId="3838"/>
    <cellStyle name="输出 18" xfId="3839"/>
    <cellStyle name="输出 18 2" xfId="3840"/>
    <cellStyle name="输出 18 3" xfId="3841"/>
    <cellStyle name="输出 19" xfId="3842"/>
    <cellStyle name="输出 19 2" xfId="3843"/>
    <cellStyle name="输出 19 3" xfId="3844"/>
    <cellStyle name="输出 2" xfId="3845"/>
    <cellStyle name="输出 2 2" xfId="3846"/>
    <cellStyle name="输出 2 2 2" xfId="3847"/>
    <cellStyle name="输出 2 2 3" xfId="3848"/>
    <cellStyle name="输出 2 3" xfId="3849"/>
    <cellStyle name="输出 2 3 2" xfId="3850"/>
    <cellStyle name="输出 2 3 3" xfId="3851"/>
    <cellStyle name="输出 20" xfId="3852"/>
    <cellStyle name="输出 20 2" xfId="3853"/>
    <cellStyle name="输出 20 3" xfId="3854"/>
    <cellStyle name="输出 21" xfId="3855"/>
    <cellStyle name="输出 21 2" xfId="3856"/>
    <cellStyle name="输出 21 3" xfId="3857"/>
    <cellStyle name="输出 22" xfId="3858"/>
    <cellStyle name="输出 22 2" xfId="3859"/>
    <cellStyle name="输出 22 3" xfId="3860"/>
    <cellStyle name="输出 23" xfId="3861"/>
    <cellStyle name="输出 23 2" xfId="3862"/>
    <cellStyle name="输出 23 3" xfId="3863"/>
    <cellStyle name="输出 24" xfId="3864"/>
    <cellStyle name="输出 24 2" xfId="3865"/>
    <cellStyle name="输出 24 3" xfId="3866"/>
    <cellStyle name="输出 25" xfId="3867"/>
    <cellStyle name="输出 25 2" xfId="3868"/>
    <cellStyle name="输出 25 3" xfId="3869"/>
    <cellStyle name="输出 26" xfId="3870"/>
    <cellStyle name="输出 27" xfId="3871"/>
    <cellStyle name="输出 28" xfId="3872"/>
    <cellStyle name="输出 3" xfId="3873"/>
    <cellStyle name="输出 3 2" xfId="3874"/>
    <cellStyle name="输出 3 2 2" xfId="3875"/>
    <cellStyle name="输出 3 2 3" xfId="3876"/>
    <cellStyle name="输出 3 3" xfId="3877"/>
    <cellStyle name="输出 3 3 2" xfId="3878"/>
    <cellStyle name="输出 3 3 3" xfId="3879"/>
    <cellStyle name="输出 4" xfId="3880"/>
    <cellStyle name="输出 4 2" xfId="3881"/>
    <cellStyle name="输出 4 2 2" xfId="3882"/>
    <cellStyle name="输出 4 2 3" xfId="3883"/>
    <cellStyle name="输出 4 3" xfId="3884"/>
    <cellStyle name="输出 4 3 2" xfId="3885"/>
    <cellStyle name="输出 4 3 3" xfId="3886"/>
    <cellStyle name="输出 5" xfId="3887"/>
    <cellStyle name="输出 5 2" xfId="3888"/>
    <cellStyle name="输出 5 3" xfId="3889"/>
    <cellStyle name="输出 6" xfId="3890"/>
    <cellStyle name="输出 6 2" xfId="3891"/>
    <cellStyle name="输出 6 3" xfId="3892"/>
    <cellStyle name="输出 7" xfId="3893"/>
    <cellStyle name="输出 7 2" xfId="3894"/>
    <cellStyle name="输出 7 3" xfId="3895"/>
    <cellStyle name="输出 8" xfId="3896"/>
    <cellStyle name="输出 8 2" xfId="3897"/>
    <cellStyle name="输出 8 3" xfId="3898"/>
    <cellStyle name="输出 9" xfId="3899"/>
    <cellStyle name="输出 9 2" xfId="3900"/>
    <cellStyle name="输出 9 3" xfId="3901"/>
    <cellStyle name="输入 10" xfId="3902"/>
    <cellStyle name="输入 10 2" xfId="3903"/>
    <cellStyle name="输入 10 3" xfId="3904"/>
    <cellStyle name="输入 11" xfId="3905"/>
    <cellStyle name="输入 11 2" xfId="3906"/>
    <cellStyle name="输入 11 3" xfId="3907"/>
    <cellStyle name="输入 12" xfId="3908"/>
    <cellStyle name="输入 12 2" xfId="3909"/>
    <cellStyle name="输入 12 3" xfId="3910"/>
    <cellStyle name="输入 13" xfId="3911"/>
    <cellStyle name="输入 13 2" xfId="3912"/>
    <cellStyle name="输入 13 3" xfId="3913"/>
    <cellStyle name="输入 14" xfId="3914"/>
    <cellStyle name="输入 14 2" xfId="3915"/>
    <cellStyle name="输入 14 3" xfId="3916"/>
    <cellStyle name="输入 15" xfId="3917"/>
    <cellStyle name="输入 15 2" xfId="3918"/>
    <cellStyle name="输入 15 3" xfId="3919"/>
    <cellStyle name="输入 16" xfId="3920"/>
    <cellStyle name="输入 16 2" xfId="3921"/>
    <cellStyle name="输入 16 3" xfId="3922"/>
    <cellStyle name="输入 17" xfId="3923"/>
    <cellStyle name="输入 17 2" xfId="3924"/>
    <cellStyle name="输入 17 3" xfId="3925"/>
    <cellStyle name="输入 18" xfId="3926"/>
    <cellStyle name="输入 18 2" xfId="3927"/>
    <cellStyle name="输入 18 3" xfId="3928"/>
    <cellStyle name="输入 19" xfId="3929"/>
    <cellStyle name="输入 19 2" xfId="3930"/>
    <cellStyle name="输入 19 3" xfId="3931"/>
    <cellStyle name="输入 2" xfId="3932"/>
    <cellStyle name="输入 2 2" xfId="3933"/>
    <cellStyle name="输入 2 2 2" xfId="3934"/>
    <cellStyle name="输入 2 2 3" xfId="3935"/>
    <cellStyle name="输入 2 3" xfId="3936"/>
    <cellStyle name="输入 2 3 2" xfId="3937"/>
    <cellStyle name="输入 2 3 3" xfId="3938"/>
    <cellStyle name="输入 20" xfId="3939"/>
    <cellStyle name="输入 20 2" xfId="3940"/>
    <cellStyle name="输入 20 3" xfId="3941"/>
    <cellStyle name="输入 21" xfId="3942"/>
    <cellStyle name="输入 21 2" xfId="3943"/>
    <cellStyle name="输入 21 3" xfId="3944"/>
    <cellStyle name="输入 22" xfId="3945"/>
    <cellStyle name="输入 22 2" xfId="3946"/>
    <cellStyle name="输入 22 3" xfId="3947"/>
    <cellStyle name="输入 23" xfId="3948"/>
    <cellStyle name="输入 23 2" xfId="3949"/>
    <cellStyle name="输入 23 3" xfId="3950"/>
    <cellStyle name="输入 24" xfId="3951"/>
    <cellStyle name="输入 24 2" xfId="3952"/>
    <cellStyle name="输入 24 3" xfId="3953"/>
    <cellStyle name="输入 25" xfId="3954"/>
    <cellStyle name="输入 25 2" xfId="3955"/>
    <cellStyle name="输入 25 3" xfId="3956"/>
    <cellStyle name="输入 26" xfId="3957"/>
    <cellStyle name="输入 27" xfId="3958"/>
    <cellStyle name="输入 28" xfId="3959"/>
    <cellStyle name="输入 3" xfId="3960"/>
    <cellStyle name="输入 3 2" xfId="3961"/>
    <cellStyle name="输入 3 2 2" xfId="3962"/>
    <cellStyle name="输入 3 2 3" xfId="3963"/>
    <cellStyle name="输入 3 3" xfId="3964"/>
    <cellStyle name="输入 3 3 2" xfId="3965"/>
    <cellStyle name="输入 3 3 3" xfId="3966"/>
    <cellStyle name="输入 4" xfId="3967"/>
    <cellStyle name="输入 4 2" xfId="3968"/>
    <cellStyle name="输入 4 2 2" xfId="3969"/>
    <cellStyle name="输入 4 2 3" xfId="3970"/>
    <cellStyle name="输入 4 3" xfId="3971"/>
    <cellStyle name="输入 4 3 2" xfId="3972"/>
    <cellStyle name="输入 4 3 3" xfId="3973"/>
    <cellStyle name="输入 5" xfId="3974"/>
    <cellStyle name="输入 5 2" xfId="3975"/>
    <cellStyle name="输入 5 3" xfId="3976"/>
    <cellStyle name="输入 6" xfId="3977"/>
    <cellStyle name="输入 6 2" xfId="3978"/>
    <cellStyle name="输入 6 3" xfId="3979"/>
    <cellStyle name="输入 7" xfId="3980"/>
    <cellStyle name="输入 7 2" xfId="3981"/>
    <cellStyle name="输入 7 3" xfId="3982"/>
    <cellStyle name="输入 8" xfId="3983"/>
    <cellStyle name="输入 8 2" xfId="3984"/>
    <cellStyle name="输入 8 3" xfId="3985"/>
    <cellStyle name="输入 9" xfId="3986"/>
    <cellStyle name="输入 9 2" xfId="3987"/>
    <cellStyle name="输入 9 3" xfId="3988"/>
    <cellStyle name="样式 1" xfId="3989"/>
    <cellStyle name="着色 1" xfId="3990"/>
    <cellStyle name="着色 1 2" xfId="3991"/>
    <cellStyle name="着色 2" xfId="3992"/>
    <cellStyle name="着色 2 2" xfId="3993"/>
    <cellStyle name="着色 3" xfId="3994"/>
    <cellStyle name="着色 3 2" xfId="3995"/>
    <cellStyle name="着色 4" xfId="3996"/>
    <cellStyle name="着色 4 2" xfId="3997"/>
    <cellStyle name="着色 5" xfId="3998"/>
    <cellStyle name="着色 5 2" xfId="3999"/>
    <cellStyle name="着色 6" xfId="4000"/>
    <cellStyle name="着色 6 2" xfId="4001"/>
    <cellStyle name="注释 10" xfId="4002"/>
    <cellStyle name="注释 10 2" xfId="4003"/>
    <cellStyle name="注释 10 3" xfId="4004"/>
    <cellStyle name="注释 11" xfId="4005"/>
    <cellStyle name="注释 11 2" xfId="4006"/>
    <cellStyle name="注释 11 3" xfId="4007"/>
    <cellStyle name="注释 12" xfId="4008"/>
    <cellStyle name="注释 12 2" xfId="4009"/>
    <cellStyle name="注释 12 3" xfId="4010"/>
    <cellStyle name="注释 13" xfId="4011"/>
    <cellStyle name="注释 13 2" xfId="4012"/>
    <cellStyle name="注释 13 3" xfId="4013"/>
    <cellStyle name="注释 14" xfId="4014"/>
    <cellStyle name="注释 14 2" xfId="4015"/>
    <cellStyle name="注释 14 3" xfId="4016"/>
    <cellStyle name="注释 15" xfId="4017"/>
    <cellStyle name="注释 15 2" xfId="4018"/>
    <cellStyle name="注释 15 3" xfId="4019"/>
    <cellStyle name="注释 16" xfId="4020"/>
    <cellStyle name="注释 16 2" xfId="4021"/>
    <cellStyle name="注释 16 3" xfId="4022"/>
    <cellStyle name="注释 17" xfId="4023"/>
    <cellStyle name="注释 17 2" xfId="4024"/>
    <cellStyle name="注释 17 3" xfId="4025"/>
    <cellStyle name="注释 18" xfId="4026"/>
    <cellStyle name="注释 18 2" xfId="4027"/>
    <cellStyle name="注释 18 3" xfId="4028"/>
    <cellStyle name="注释 19" xfId="4029"/>
    <cellStyle name="注释 19 2" xfId="4030"/>
    <cellStyle name="注释 19 3" xfId="4031"/>
    <cellStyle name="注释 2" xfId="4032"/>
    <cellStyle name="注释 2 2" xfId="4033"/>
    <cellStyle name="注释 2 2 2" xfId="4034"/>
    <cellStyle name="注释 2 2 3" xfId="4035"/>
    <cellStyle name="注释 2 3" xfId="4036"/>
    <cellStyle name="注释 2 3 2" xfId="4037"/>
    <cellStyle name="注释 2 3 3" xfId="4038"/>
    <cellStyle name="注释 20" xfId="4039"/>
    <cellStyle name="注释 20 2" xfId="4040"/>
    <cellStyle name="注释 20 3" xfId="4041"/>
    <cellStyle name="注释 21" xfId="4042"/>
    <cellStyle name="注释 21 2" xfId="4043"/>
    <cellStyle name="注释 21 3" xfId="4044"/>
    <cellStyle name="注释 22" xfId="4045"/>
    <cellStyle name="注释 22 2" xfId="4046"/>
    <cellStyle name="注释 22 3" xfId="4047"/>
    <cellStyle name="注释 23" xfId="4048"/>
    <cellStyle name="注释 23 2" xfId="4049"/>
    <cellStyle name="注释 23 3" xfId="4050"/>
    <cellStyle name="注释 24" xfId="4051"/>
    <cellStyle name="注释 24 2" xfId="4052"/>
    <cellStyle name="注释 24 3" xfId="4053"/>
    <cellStyle name="注释 25" xfId="4054"/>
    <cellStyle name="注释 25 2" xfId="4055"/>
    <cellStyle name="注释 25 3" xfId="4056"/>
    <cellStyle name="注释 26" xfId="4057"/>
    <cellStyle name="注释 27" xfId="4058"/>
    <cellStyle name="注释 28" xfId="4059"/>
    <cellStyle name="注释 3" xfId="4060"/>
    <cellStyle name="注释 3 2" xfId="4061"/>
    <cellStyle name="注释 3 2 2" xfId="4062"/>
    <cellStyle name="注释 3 2 3" xfId="4063"/>
    <cellStyle name="注释 3 3" xfId="4064"/>
    <cellStyle name="注释 3 3 2" xfId="4065"/>
    <cellStyle name="注释 3 3 3" xfId="4066"/>
    <cellStyle name="注释 4" xfId="4067"/>
    <cellStyle name="注释 4 2" xfId="4068"/>
    <cellStyle name="注释 4 2 2" xfId="4069"/>
    <cellStyle name="注释 4 2 3" xfId="4070"/>
    <cellStyle name="注释 4 3" xfId="4071"/>
    <cellStyle name="注释 4 3 2" xfId="4072"/>
    <cellStyle name="注释 4 3 3" xfId="4073"/>
    <cellStyle name="注释 5" xfId="4074"/>
    <cellStyle name="注释 5 2" xfId="4075"/>
    <cellStyle name="注释 5 3" xfId="4076"/>
    <cellStyle name="注释 6" xfId="4077"/>
    <cellStyle name="注释 6 2" xfId="4078"/>
    <cellStyle name="注释 6 3" xfId="4079"/>
    <cellStyle name="注释 7" xfId="4080"/>
    <cellStyle name="注释 7 2" xfId="4081"/>
    <cellStyle name="注释 7 3" xfId="4082"/>
    <cellStyle name="注释 8" xfId="4083"/>
    <cellStyle name="注释 8 2" xfId="4084"/>
    <cellStyle name="注释 8 3" xfId="4085"/>
    <cellStyle name="注释 9" xfId="4086"/>
    <cellStyle name="注释 9 2" xfId="4087"/>
    <cellStyle name="注释 9 3" xfId="408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G23"/>
  <sheetViews>
    <sheetView workbookViewId="0">
      <pane xSplit="1" ySplit="4" topLeftCell="B14" activePane="bottomRight" state="frozen"/>
      <selection activeCell="D7" sqref="D7"/>
      <selection pane="topRight" activeCell="D7" sqref="D7"/>
      <selection pane="bottomLeft" activeCell="D7" sqref="D7"/>
      <selection pane="bottomRight" activeCell="F2" sqref="F2:G2"/>
    </sheetView>
  </sheetViews>
  <sheetFormatPr defaultRowHeight="14.25"/>
  <cols>
    <col min="1" max="1" width="36.625" customWidth="1"/>
    <col min="2" max="2" width="12.25" customWidth="1"/>
    <col min="3" max="3" width="11.625" customWidth="1"/>
    <col min="4" max="4" width="11.75" customWidth="1"/>
    <col min="5" max="7" width="9.625" customWidth="1"/>
    <col min="8" max="8" width="9.125" customWidth="1"/>
  </cols>
  <sheetData>
    <row r="1" spans="1:7" ht="39" customHeight="1">
      <c r="A1" s="23" t="s">
        <v>43</v>
      </c>
      <c r="B1" s="23"/>
      <c r="C1" s="23"/>
      <c r="D1" s="23"/>
      <c r="E1" s="23"/>
      <c r="F1" s="23"/>
      <c r="G1" s="23"/>
    </row>
    <row r="2" spans="1:7">
      <c r="A2" s="3" t="s">
        <v>110</v>
      </c>
      <c r="B2" s="3"/>
      <c r="C2" s="3"/>
      <c r="D2" s="3"/>
      <c r="E2" s="3"/>
      <c r="F2" s="24" t="s">
        <v>111</v>
      </c>
      <c r="G2" s="24"/>
    </row>
    <row r="3" spans="1:7" ht="20.100000000000001" customHeight="1">
      <c r="A3" s="25" t="s">
        <v>112</v>
      </c>
      <c r="B3" s="26" t="s">
        <v>103</v>
      </c>
      <c r="C3" s="26" t="s">
        <v>104</v>
      </c>
      <c r="D3" s="26" t="s">
        <v>105</v>
      </c>
      <c r="E3" s="26" t="s">
        <v>106</v>
      </c>
      <c r="F3" s="27" t="s">
        <v>107</v>
      </c>
      <c r="G3" s="28"/>
    </row>
    <row r="4" spans="1:7" ht="20.100000000000001" customHeight="1">
      <c r="A4" s="25"/>
      <c r="B4" s="26"/>
      <c r="C4" s="26"/>
      <c r="D4" s="26"/>
      <c r="E4" s="26"/>
      <c r="F4" s="2" t="s">
        <v>108</v>
      </c>
      <c r="G4" s="2" t="s">
        <v>109</v>
      </c>
    </row>
    <row r="5" spans="1:7" ht="35.25" customHeight="1">
      <c r="A5" s="6" t="s">
        <v>113</v>
      </c>
      <c r="B5" s="8">
        <f>B6+B20</f>
        <v>555000</v>
      </c>
      <c r="C5" s="8">
        <f>C6+C20</f>
        <v>544084</v>
      </c>
      <c r="D5" s="8">
        <f>D6+D20</f>
        <v>555588</v>
      </c>
      <c r="E5" s="11">
        <f t="shared" ref="E5:E23" si="0">D5/B5*100</f>
        <v>100.10594594594595</v>
      </c>
      <c r="F5" s="8">
        <f t="shared" ref="F5:F23" si="1">D5-C5</f>
        <v>11504</v>
      </c>
      <c r="G5" s="11">
        <f t="shared" ref="G5:G23" si="2">(D5/C5-1)*100</f>
        <v>2.1143793972989489</v>
      </c>
    </row>
    <row r="6" spans="1:7" ht="35.25" customHeight="1">
      <c r="A6" s="5" t="s">
        <v>114</v>
      </c>
      <c r="B6" s="8">
        <f>B7+B9+B10+B12+B13+B14+B15+B16+B17+B18+B19</f>
        <v>455000</v>
      </c>
      <c r="C6" s="8">
        <f>C7+C9+C10+C12+C13+C14+C15+C16+C17+C18+C19</f>
        <v>444443</v>
      </c>
      <c r="D6" s="8">
        <f>D7+D9+D10+D12+D13+D14+D15+D16+D17+D18+D19</f>
        <v>458665</v>
      </c>
      <c r="E6" s="11">
        <f t="shared" si="0"/>
        <v>100.80549450549449</v>
      </c>
      <c r="F6" s="8">
        <f t="shared" si="1"/>
        <v>14222</v>
      </c>
      <c r="G6" s="11">
        <f t="shared" si="2"/>
        <v>3.1999603998712933</v>
      </c>
    </row>
    <row r="7" spans="1:7" ht="35.25" customHeight="1">
      <c r="A7" s="4" t="s">
        <v>115</v>
      </c>
      <c r="B7" s="8">
        <v>165000</v>
      </c>
      <c r="C7" s="8">
        <v>111709</v>
      </c>
      <c r="D7" s="8">
        <v>157802</v>
      </c>
      <c r="E7" s="11">
        <f t="shared" si="0"/>
        <v>95.63757575757576</v>
      </c>
      <c r="F7" s="8">
        <f t="shared" si="1"/>
        <v>46093</v>
      </c>
      <c r="G7" s="11">
        <f t="shared" si="2"/>
        <v>41.261670948625451</v>
      </c>
    </row>
    <row r="8" spans="1:7" ht="35.25" customHeight="1">
      <c r="A8" s="4" t="s">
        <v>116</v>
      </c>
      <c r="B8" s="8">
        <v>35000</v>
      </c>
      <c r="C8" s="8">
        <v>15744</v>
      </c>
      <c r="D8" s="8">
        <v>36613</v>
      </c>
      <c r="E8" s="11">
        <f t="shared" si="0"/>
        <v>104.60857142857142</v>
      </c>
      <c r="F8" s="8">
        <f t="shared" si="1"/>
        <v>20869</v>
      </c>
      <c r="G8" s="11">
        <f t="shared" si="2"/>
        <v>132.55208333333334</v>
      </c>
    </row>
    <row r="9" spans="1:7" ht="35.25" customHeight="1">
      <c r="A9" s="4" t="s">
        <v>117</v>
      </c>
      <c r="B9" s="8">
        <v>0</v>
      </c>
      <c r="C9" s="8">
        <v>86902</v>
      </c>
      <c r="D9" s="8">
        <v>-9</v>
      </c>
      <c r="E9" s="11"/>
      <c r="F9" s="8">
        <f t="shared" si="1"/>
        <v>-86911</v>
      </c>
      <c r="G9" s="11">
        <f t="shared" si="2"/>
        <v>-100.01035649352144</v>
      </c>
    </row>
    <row r="10" spans="1:7" ht="35.25" customHeight="1">
      <c r="A10" s="4" t="s">
        <v>118</v>
      </c>
      <c r="B10" s="8">
        <v>44500</v>
      </c>
      <c r="C10" s="8">
        <v>37677</v>
      </c>
      <c r="D10" s="8">
        <v>56529</v>
      </c>
      <c r="E10" s="11">
        <f t="shared" si="0"/>
        <v>127.03146067415729</v>
      </c>
      <c r="F10" s="8">
        <f t="shared" si="1"/>
        <v>18852</v>
      </c>
      <c r="G10" s="11">
        <f t="shared" si="2"/>
        <v>50.035830878254629</v>
      </c>
    </row>
    <row r="11" spans="1:7" ht="35.25" customHeight="1">
      <c r="A11" s="4" t="s">
        <v>119</v>
      </c>
      <c r="B11" s="8">
        <v>30000</v>
      </c>
      <c r="C11" s="8">
        <v>25093</v>
      </c>
      <c r="D11" s="8">
        <v>42104</v>
      </c>
      <c r="E11" s="11">
        <f t="shared" si="0"/>
        <v>140.34666666666666</v>
      </c>
      <c r="F11" s="8">
        <f t="shared" si="1"/>
        <v>17011</v>
      </c>
      <c r="G11" s="11">
        <f t="shared" si="2"/>
        <v>67.791814450245084</v>
      </c>
    </row>
    <row r="12" spans="1:7" ht="35.25" customHeight="1">
      <c r="A12" s="4" t="s">
        <v>120</v>
      </c>
      <c r="B12" s="8">
        <v>16500</v>
      </c>
      <c r="C12" s="8">
        <v>15004</v>
      </c>
      <c r="D12" s="8">
        <v>18334</v>
      </c>
      <c r="E12" s="11">
        <f t="shared" si="0"/>
        <v>111.11515151515152</v>
      </c>
      <c r="F12" s="8">
        <f t="shared" si="1"/>
        <v>3330</v>
      </c>
      <c r="G12" s="11">
        <f t="shared" si="2"/>
        <v>22.194081578245807</v>
      </c>
    </row>
    <row r="13" spans="1:7" ht="35.25" customHeight="1">
      <c r="A13" s="4" t="s">
        <v>121</v>
      </c>
      <c r="B13" s="8">
        <v>21000</v>
      </c>
      <c r="C13" s="8">
        <v>18584</v>
      </c>
      <c r="D13" s="8">
        <v>17887</v>
      </c>
      <c r="E13" s="11">
        <f t="shared" si="0"/>
        <v>85.17619047619047</v>
      </c>
      <c r="F13" s="8">
        <f t="shared" si="1"/>
        <v>-697</v>
      </c>
      <c r="G13" s="11">
        <f t="shared" si="2"/>
        <v>-3.750538097287992</v>
      </c>
    </row>
    <row r="14" spans="1:7" ht="35.25" customHeight="1">
      <c r="A14" s="4" t="s">
        <v>122</v>
      </c>
      <c r="B14" s="8">
        <v>20200</v>
      </c>
      <c r="C14" s="8">
        <v>17516</v>
      </c>
      <c r="D14" s="8">
        <v>10336</v>
      </c>
      <c r="E14" s="11">
        <f t="shared" si="0"/>
        <v>51.168316831683171</v>
      </c>
      <c r="F14" s="8">
        <f t="shared" si="1"/>
        <v>-7180</v>
      </c>
      <c r="G14" s="11">
        <f t="shared" si="2"/>
        <v>-40.991093857044994</v>
      </c>
    </row>
    <row r="15" spans="1:7" ht="35.25" customHeight="1">
      <c r="A15" s="4" t="s">
        <v>123</v>
      </c>
      <c r="B15" s="8">
        <v>54400</v>
      </c>
      <c r="C15" s="8">
        <v>47123</v>
      </c>
      <c r="D15" s="8">
        <v>54713</v>
      </c>
      <c r="E15" s="11">
        <f t="shared" si="0"/>
        <v>100.57536764705884</v>
      </c>
      <c r="F15" s="8">
        <f t="shared" si="1"/>
        <v>7590</v>
      </c>
      <c r="G15" s="11">
        <f t="shared" si="2"/>
        <v>16.106784372811589</v>
      </c>
    </row>
    <row r="16" spans="1:7" ht="35.25" customHeight="1">
      <c r="A16" s="4" t="s">
        <v>124</v>
      </c>
      <c r="B16" s="8">
        <v>59500</v>
      </c>
      <c r="C16" s="8">
        <v>49213</v>
      </c>
      <c r="D16" s="8">
        <v>82358</v>
      </c>
      <c r="E16" s="11">
        <f t="shared" si="0"/>
        <v>138.41680672268907</v>
      </c>
      <c r="F16" s="8">
        <f t="shared" si="1"/>
        <v>33145</v>
      </c>
      <c r="G16" s="11">
        <f t="shared" si="2"/>
        <v>67.350090423262145</v>
      </c>
    </row>
    <row r="17" spans="1:7" ht="35.25" customHeight="1">
      <c r="A17" s="4" t="s">
        <v>125</v>
      </c>
      <c r="B17" s="8">
        <v>2000</v>
      </c>
      <c r="C17" s="8">
        <v>1731</v>
      </c>
      <c r="D17" s="8">
        <v>3692</v>
      </c>
      <c r="E17" s="11">
        <f t="shared" si="0"/>
        <v>184.60000000000002</v>
      </c>
      <c r="F17" s="8">
        <f t="shared" si="1"/>
        <v>1961</v>
      </c>
      <c r="G17" s="11">
        <f t="shared" si="2"/>
        <v>113.28711727325245</v>
      </c>
    </row>
    <row r="18" spans="1:7" ht="35.25" customHeight="1">
      <c r="A18" s="4" t="s">
        <v>126</v>
      </c>
      <c r="B18" s="8">
        <v>58500</v>
      </c>
      <c r="C18" s="8">
        <v>47320</v>
      </c>
      <c r="D18" s="8">
        <v>46467</v>
      </c>
      <c r="E18" s="11">
        <f t="shared" si="0"/>
        <v>79.430769230769229</v>
      </c>
      <c r="F18" s="8">
        <f t="shared" si="1"/>
        <v>-853</v>
      </c>
      <c r="G18" s="11">
        <f t="shared" si="2"/>
        <v>-1.8026204564666082</v>
      </c>
    </row>
    <row r="19" spans="1:7" ht="35.25" customHeight="1">
      <c r="A19" s="4" t="s">
        <v>127</v>
      </c>
      <c r="B19" s="8">
        <v>13400</v>
      </c>
      <c r="C19" s="8">
        <v>11664</v>
      </c>
      <c r="D19" s="8">
        <v>10556</v>
      </c>
      <c r="E19" s="11">
        <f t="shared" si="0"/>
        <v>78.776119402985074</v>
      </c>
      <c r="F19" s="8">
        <f t="shared" si="1"/>
        <v>-1108</v>
      </c>
      <c r="G19" s="11">
        <f t="shared" si="2"/>
        <v>-9.4993141289437588</v>
      </c>
    </row>
    <row r="20" spans="1:7" ht="35.25" customHeight="1">
      <c r="A20" s="5" t="s">
        <v>128</v>
      </c>
      <c r="B20" s="8">
        <f>SUM(B21:B22)+B23</f>
        <v>100000</v>
      </c>
      <c r="C20" s="8">
        <f>SUM(C21:C22)+C23</f>
        <v>99641</v>
      </c>
      <c r="D20" s="8">
        <f>SUM(D21:D22)+D23</f>
        <v>96923</v>
      </c>
      <c r="E20" s="11">
        <f t="shared" si="0"/>
        <v>96.923000000000002</v>
      </c>
      <c r="F20" s="8">
        <f t="shared" si="1"/>
        <v>-2718</v>
      </c>
      <c r="G20" s="11">
        <f t="shared" si="2"/>
        <v>-2.7277927760660736</v>
      </c>
    </row>
    <row r="21" spans="1:7" ht="35.25" customHeight="1">
      <c r="A21" s="4" t="s">
        <v>129</v>
      </c>
      <c r="B21" s="8">
        <v>30000</v>
      </c>
      <c r="C21" s="8">
        <v>27127</v>
      </c>
      <c r="D21" s="8">
        <v>28513</v>
      </c>
      <c r="E21" s="11">
        <f t="shared" si="0"/>
        <v>95.043333333333337</v>
      </c>
      <c r="F21" s="8">
        <f t="shared" si="1"/>
        <v>1386</v>
      </c>
      <c r="G21" s="11">
        <f t="shared" si="2"/>
        <v>5.1093006967228183</v>
      </c>
    </row>
    <row r="22" spans="1:7" ht="35.25" customHeight="1">
      <c r="A22" s="4" t="s">
        <v>130</v>
      </c>
      <c r="B22" s="8">
        <v>14000</v>
      </c>
      <c r="C22" s="8">
        <v>13373</v>
      </c>
      <c r="D22" s="8">
        <v>5883</v>
      </c>
      <c r="E22" s="11">
        <f t="shared" si="0"/>
        <v>42.021428571428572</v>
      </c>
      <c r="F22" s="8">
        <f t="shared" si="1"/>
        <v>-7490</v>
      </c>
      <c r="G22" s="11">
        <f t="shared" si="2"/>
        <v>-56.008375084124729</v>
      </c>
    </row>
    <row r="23" spans="1:7" ht="35.25" customHeight="1">
      <c r="A23" s="4" t="s">
        <v>131</v>
      </c>
      <c r="B23" s="8">
        <v>56000</v>
      </c>
      <c r="C23" s="8">
        <v>59141</v>
      </c>
      <c r="D23" s="8">
        <v>62527</v>
      </c>
      <c r="E23" s="11">
        <f t="shared" si="0"/>
        <v>111.65535714285714</v>
      </c>
      <c r="F23" s="8">
        <f t="shared" si="1"/>
        <v>3386</v>
      </c>
      <c r="G23" s="11">
        <f t="shared" si="2"/>
        <v>5.7253005529159129</v>
      </c>
    </row>
  </sheetData>
  <mergeCells count="8">
    <mergeCell ref="A1:G1"/>
    <mergeCell ref="F2:G2"/>
    <mergeCell ref="A3:A4"/>
    <mergeCell ref="B3:B4"/>
    <mergeCell ref="C3:C4"/>
    <mergeCell ref="D3:D4"/>
    <mergeCell ref="E3:E4"/>
    <mergeCell ref="F3:G3"/>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78" orientation="portrait"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G24"/>
  <sheetViews>
    <sheetView workbookViewId="0">
      <pane xSplit="1" ySplit="4" topLeftCell="B5" activePane="bottomRight" state="frozen"/>
      <selection activeCell="D7" sqref="D7"/>
      <selection pane="topRight" activeCell="D7" sqref="D7"/>
      <selection pane="bottomLeft" activeCell="D7" sqref="D7"/>
      <selection pane="bottomRight" activeCell="B9" sqref="B9"/>
    </sheetView>
  </sheetViews>
  <sheetFormatPr defaultRowHeight="14.25"/>
  <cols>
    <col min="1" max="1" width="28.375" customWidth="1"/>
    <col min="2" max="2" width="11.25" customWidth="1"/>
    <col min="3" max="3" width="12" customWidth="1"/>
    <col min="4" max="4" width="11.375" customWidth="1"/>
    <col min="5" max="5" width="12.875" customWidth="1"/>
    <col min="6" max="7" width="9.625" customWidth="1"/>
  </cols>
  <sheetData>
    <row r="1" spans="1:7" ht="46.5" customHeight="1">
      <c r="A1" s="29" t="s">
        <v>44</v>
      </c>
      <c r="B1" s="29"/>
      <c r="C1" s="29"/>
      <c r="D1" s="29"/>
      <c r="E1" s="29"/>
      <c r="F1" s="29"/>
      <c r="G1" s="29"/>
    </row>
    <row r="2" spans="1:7" ht="14.25" customHeight="1">
      <c r="A2" s="7" t="s">
        <v>133</v>
      </c>
      <c r="B2" s="7"/>
      <c r="C2" s="7"/>
      <c r="D2" s="7"/>
      <c r="E2" s="7"/>
      <c r="F2" s="30" t="s">
        <v>111</v>
      </c>
      <c r="G2" s="30"/>
    </row>
    <row r="3" spans="1:7" ht="24" customHeight="1">
      <c r="A3" s="31" t="s">
        <v>132</v>
      </c>
      <c r="B3" s="32" t="s">
        <v>55</v>
      </c>
      <c r="C3" s="31" t="s">
        <v>48</v>
      </c>
      <c r="D3" s="31" t="s">
        <v>101</v>
      </c>
      <c r="E3" s="31" t="s">
        <v>154</v>
      </c>
      <c r="F3" s="31" t="s">
        <v>49</v>
      </c>
      <c r="G3" s="31"/>
    </row>
    <row r="4" spans="1:7" ht="33" customHeight="1">
      <c r="A4" s="31"/>
      <c r="B4" s="32"/>
      <c r="C4" s="31"/>
      <c r="D4" s="31"/>
      <c r="E4" s="31"/>
      <c r="F4" s="6" t="s">
        <v>50</v>
      </c>
      <c r="G4" s="6" t="s">
        <v>102</v>
      </c>
    </row>
    <row r="5" spans="1:7" ht="30" customHeight="1">
      <c r="A5" s="6" t="s">
        <v>134</v>
      </c>
      <c r="B5" s="8">
        <f>SUM(B6:B24)</f>
        <v>1143194</v>
      </c>
      <c r="C5" s="8">
        <f>SUM(C6:C24)</f>
        <v>1021563</v>
      </c>
      <c r="D5" s="8">
        <f>SUM(D6:D24)</f>
        <v>1080194</v>
      </c>
      <c r="E5" s="11">
        <f t="shared" ref="E5:E24" si="0">D5/B5*100</f>
        <v>94.489124330603559</v>
      </c>
      <c r="F5" s="8">
        <f>SUM(F6:F24)</f>
        <v>58631</v>
      </c>
      <c r="G5" s="11">
        <f t="shared" ref="G5:G24" si="1">F5/C5*100</f>
        <v>5.7393425564551581</v>
      </c>
    </row>
    <row r="6" spans="1:7" ht="30" customHeight="1">
      <c r="A6" s="4" t="s">
        <v>135</v>
      </c>
      <c r="B6" s="8">
        <v>151128</v>
      </c>
      <c r="C6" s="8">
        <v>146121</v>
      </c>
      <c r="D6" s="8">
        <f>146228+900</f>
        <v>147128</v>
      </c>
      <c r="E6" s="11">
        <f t="shared" si="0"/>
        <v>97.353236991159804</v>
      </c>
      <c r="F6" s="8">
        <f>D6-C6</f>
        <v>1007</v>
      </c>
      <c r="G6" s="11">
        <f t="shared" si="1"/>
        <v>0.68915487849111356</v>
      </c>
    </row>
    <row r="7" spans="1:7" ht="30" customHeight="1">
      <c r="A7" s="4" t="s">
        <v>136</v>
      </c>
      <c r="B7" s="8">
        <v>60957</v>
      </c>
      <c r="C7" s="8">
        <v>46450</v>
      </c>
      <c r="D7" s="8">
        <v>51957</v>
      </c>
      <c r="E7" s="11">
        <f t="shared" si="0"/>
        <v>85.235493872729961</v>
      </c>
      <c r="F7" s="8">
        <f t="shared" ref="F7:F24" si="2">D7-C7</f>
        <v>5507</v>
      </c>
      <c r="G7" s="11">
        <f t="shared" si="1"/>
        <v>11.855758880516683</v>
      </c>
    </row>
    <row r="8" spans="1:7" ht="30" customHeight="1">
      <c r="A8" s="4" t="s">
        <v>137</v>
      </c>
      <c r="B8" s="8">
        <v>205282</v>
      </c>
      <c r="C8" s="8">
        <v>194221</v>
      </c>
      <c r="D8" s="8">
        <v>200282</v>
      </c>
      <c r="E8" s="11">
        <f t="shared" si="0"/>
        <v>97.564326146471686</v>
      </c>
      <c r="F8" s="8">
        <f t="shared" si="2"/>
        <v>6061</v>
      </c>
      <c r="G8" s="11">
        <f t="shared" si="1"/>
        <v>3.1206718120079704</v>
      </c>
    </row>
    <row r="9" spans="1:7" ht="30" customHeight="1">
      <c r="A9" s="4" t="s">
        <v>138</v>
      </c>
      <c r="B9" s="8">
        <v>16557</v>
      </c>
      <c r="C9" s="8">
        <v>12049</v>
      </c>
      <c r="D9" s="8">
        <v>16057</v>
      </c>
      <c r="E9" s="11">
        <f t="shared" si="0"/>
        <v>96.980129250468082</v>
      </c>
      <c r="F9" s="8">
        <f t="shared" si="2"/>
        <v>4008</v>
      </c>
      <c r="G9" s="11">
        <f t="shared" si="1"/>
        <v>33.264171300522868</v>
      </c>
    </row>
    <row r="10" spans="1:7" ht="30" customHeight="1">
      <c r="A10" s="4" t="s">
        <v>139</v>
      </c>
      <c r="B10" s="8">
        <v>9054</v>
      </c>
      <c r="C10" s="8">
        <v>8012</v>
      </c>
      <c r="D10" s="8">
        <v>7054</v>
      </c>
      <c r="E10" s="11">
        <f t="shared" si="0"/>
        <v>77.910315882482877</v>
      </c>
      <c r="F10" s="8">
        <f t="shared" si="2"/>
        <v>-958</v>
      </c>
      <c r="G10" s="11">
        <f t="shared" si="1"/>
        <v>-11.957064403394908</v>
      </c>
    </row>
    <row r="11" spans="1:7" ht="30" customHeight="1">
      <c r="A11" s="4" t="s">
        <v>140</v>
      </c>
      <c r="B11" s="8">
        <v>176454</v>
      </c>
      <c r="C11" s="8">
        <v>129126</v>
      </c>
      <c r="D11" s="8">
        <v>167454</v>
      </c>
      <c r="E11" s="11">
        <f t="shared" si="0"/>
        <v>94.899520554932167</v>
      </c>
      <c r="F11" s="8">
        <f t="shared" si="2"/>
        <v>38328</v>
      </c>
      <c r="G11" s="11">
        <f t="shared" si="1"/>
        <v>29.68263556526184</v>
      </c>
    </row>
    <row r="12" spans="1:7" ht="30" customHeight="1">
      <c r="A12" s="4" t="s">
        <v>141</v>
      </c>
      <c r="B12" s="8">
        <v>96235</v>
      </c>
      <c r="C12" s="8">
        <v>86299</v>
      </c>
      <c r="D12" s="8">
        <v>90235</v>
      </c>
      <c r="E12" s="11">
        <f t="shared" si="0"/>
        <v>93.765262118771759</v>
      </c>
      <c r="F12" s="8">
        <f t="shared" si="2"/>
        <v>3936</v>
      </c>
      <c r="G12" s="11">
        <f t="shared" si="1"/>
        <v>4.5608871481708935</v>
      </c>
    </row>
    <row r="13" spans="1:7" ht="30" customHeight="1">
      <c r="A13" s="4" t="s">
        <v>142</v>
      </c>
      <c r="B13" s="8">
        <v>22094</v>
      </c>
      <c r="C13" s="8">
        <v>15892</v>
      </c>
      <c r="D13" s="8">
        <v>18094</v>
      </c>
      <c r="E13" s="11">
        <f t="shared" si="0"/>
        <v>81.895537249932104</v>
      </c>
      <c r="F13" s="8">
        <f t="shared" si="2"/>
        <v>2202</v>
      </c>
      <c r="G13" s="11">
        <f t="shared" si="1"/>
        <v>13.85602819028442</v>
      </c>
    </row>
    <row r="14" spans="1:7" ht="30" customHeight="1">
      <c r="A14" s="4" t="s">
        <v>143</v>
      </c>
      <c r="B14" s="8">
        <v>194566</v>
      </c>
      <c r="C14" s="8">
        <v>198781</v>
      </c>
      <c r="D14" s="8">
        <v>191066</v>
      </c>
      <c r="E14" s="11">
        <f t="shared" si="0"/>
        <v>98.201124554135873</v>
      </c>
      <c r="F14" s="8">
        <f t="shared" si="2"/>
        <v>-7715</v>
      </c>
      <c r="G14" s="11">
        <f t="shared" si="1"/>
        <v>-3.881155643648035</v>
      </c>
    </row>
    <row r="15" spans="1:7" ht="30" customHeight="1">
      <c r="A15" s="4" t="s">
        <v>144</v>
      </c>
      <c r="B15" s="8">
        <v>136858</v>
      </c>
      <c r="C15" s="8">
        <v>132275</v>
      </c>
      <c r="D15" s="8">
        <v>132858</v>
      </c>
      <c r="E15" s="11">
        <f t="shared" si="0"/>
        <v>97.077262564117547</v>
      </c>
      <c r="F15" s="8">
        <f t="shared" si="2"/>
        <v>583</v>
      </c>
      <c r="G15" s="11">
        <f t="shared" si="1"/>
        <v>0.44074844074844077</v>
      </c>
    </row>
    <row r="16" spans="1:7" ht="30" customHeight="1">
      <c r="A16" s="4" t="s">
        <v>145</v>
      </c>
      <c r="B16" s="8">
        <v>13887</v>
      </c>
      <c r="C16" s="8">
        <v>12085</v>
      </c>
      <c r="D16" s="8">
        <v>11887</v>
      </c>
      <c r="E16" s="11">
        <f t="shared" si="0"/>
        <v>85.598041333621381</v>
      </c>
      <c r="F16" s="8">
        <f t="shared" si="2"/>
        <v>-198</v>
      </c>
      <c r="G16" s="11">
        <f t="shared" si="1"/>
        <v>-1.6383947041787341</v>
      </c>
    </row>
    <row r="17" spans="1:7" ht="30" customHeight="1">
      <c r="A17" s="4" t="s">
        <v>146</v>
      </c>
      <c r="B17" s="8">
        <v>6959</v>
      </c>
      <c r="C17" s="8">
        <v>5959</v>
      </c>
      <c r="D17" s="8">
        <v>6959</v>
      </c>
      <c r="E17" s="11">
        <f>D17/B17*100</f>
        <v>100</v>
      </c>
      <c r="F17" s="8">
        <f>D17-C17</f>
        <v>1000</v>
      </c>
      <c r="G17" s="11">
        <f>F17/C17*100</f>
        <v>16.781339150864238</v>
      </c>
    </row>
    <row r="18" spans="1:7" ht="30" customHeight="1">
      <c r="A18" s="4" t="s">
        <v>147</v>
      </c>
      <c r="B18" s="8">
        <v>3641</v>
      </c>
      <c r="C18" s="8">
        <v>4246</v>
      </c>
      <c r="D18" s="8">
        <v>3641</v>
      </c>
      <c r="E18" s="11">
        <f>D18/B18*100</f>
        <v>100</v>
      </c>
      <c r="F18" s="8">
        <f>D18-C18</f>
        <v>-605</v>
      </c>
      <c r="G18" s="11">
        <f>F18/C18*100</f>
        <v>-14.248704663212436</v>
      </c>
    </row>
    <row r="19" spans="1:7" ht="30" customHeight="1">
      <c r="A19" s="4" t="s">
        <v>148</v>
      </c>
      <c r="B19" s="8">
        <v>130</v>
      </c>
      <c r="C19" s="8">
        <v>207</v>
      </c>
      <c r="D19" s="8">
        <v>130</v>
      </c>
      <c r="E19" s="11">
        <f>D19/B19*100</f>
        <v>100</v>
      </c>
      <c r="F19" s="8">
        <f>D19-C19</f>
        <v>-77</v>
      </c>
      <c r="G19" s="11">
        <f>F19/C19*100</f>
        <v>-37.19806763285024</v>
      </c>
    </row>
    <row r="20" spans="1:7" ht="30" customHeight="1">
      <c r="A20" s="4" t="s">
        <v>149</v>
      </c>
      <c r="B20" s="8">
        <v>20701</v>
      </c>
      <c r="C20" s="8">
        <v>7781</v>
      </c>
      <c r="D20" s="8">
        <v>7701</v>
      </c>
      <c r="E20" s="11">
        <f t="shared" si="0"/>
        <v>37.20110139606782</v>
      </c>
      <c r="F20" s="8">
        <f t="shared" si="2"/>
        <v>-80</v>
      </c>
      <c r="G20" s="11">
        <f t="shared" si="1"/>
        <v>-1.0281454825857859</v>
      </c>
    </row>
    <row r="21" spans="1:7" ht="30" customHeight="1">
      <c r="A21" s="4" t="s">
        <v>150</v>
      </c>
      <c r="B21" s="8">
        <v>5636</v>
      </c>
      <c r="C21" s="8">
        <v>4351</v>
      </c>
      <c r="D21" s="8">
        <v>4636</v>
      </c>
      <c r="E21" s="11">
        <f t="shared" si="0"/>
        <v>82.256919801277505</v>
      </c>
      <c r="F21" s="8">
        <f t="shared" si="2"/>
        <v>285</v>
      </c>
      <c r="G21" s="11">
        <f t="shared" si="1"/>
        <v>6.5502183406113534</v>
      </c>
    </row>
    <row r="22" spans="1:7" ht="30" customHeight="1">
      <c r="A22" s="4" t="s">
        <v>151</v>
      </c>
      <c r="B22" s="8">
        <v>722</v>
      </c>
      <c r="C22" s="8">
        <v>2287</v>
      </c>
      <c r="D22" s="8">
        <v>722</v>
      </c>
      <c r="E22" s="11">
        <f>D22/B22*100</f>
        <v>100</v>
      </c>
      <c r="F22" s="8">
        <f>D22-C22</f>
        <v>-1565</v>
      </c>
      <c r="G22" s="11">
        <f>F22/C22*100</f>
        <v>-68.430257979886306</v>
      </c>
    </row>
    <row r="23" spans="1:7" ht="30" customHeight="1">
      <c r="A23" s="4" t="s">
        <v>152</v>
      </c>
      <c r="B23" s="8">
        <v>21268</v>
      </c>
      <c r="C23" s="8">
        <v>14166</v>
      </c>
      <c r="D23" s="8">
        <v>21268</v>
      </c>
      <c r="E23" s="11">
        <f>D23/B23*100</f>
        <v>100</v>
      </c>
      <c r="F23" s="8">
        <f>D23-C23</f>
        <v>7102</v>
      </c>
      <c r="G23" s="11">
        <f>F23/C23*100</f>
        <v>50.134123958774538</v>
      </c>
    </row>
    <row r="24" spans="1:7" ht="30" customHeight="1">
      <c r="A24" s="4" t="s">
        <v>153</v>
      </c>
      <c r="B24" s="8">
        <v>1065</v>
      </c>
      <c r="C24" s="8">
        <v>1255</v>
      </c>
      <c r="D24" s="8">
        <f>1965-900</f>
        <v>1065</v>
      </c>
      <c r="E24" s="11">
        <f t="shared" si="0"/>
        <v>100</v>
      </c>
      <c r="F24" s="8">
        <f t="shared" si="2"/>
        <v>-190</v>
      </c>
      <c r="G24" s="11">
        <f t="shared" si="1"/>
        <v>-15.139442231075698</v>
      </c>
    </row>
  </sheetData>
  <mergeCells count="8">
    <mergeCell ref="A1:G1"/>
    <mergeCell ref="F2:G2"/>
    <mergeCell ref="F3:G3"/>
    <mergeCell ref="A3:A4"/>
    <mergeCell ref="B3:B4"/>
    <mergeCell ref="C3:C4"/>
    <mergeCell ref="D3:D4"/>
    <mergeCell ref="E3:E4"/>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85" orientation="portrait" verticalDpi="0" r:id="rId1"/>
  <headerFooter alignWithMargins="0"/>
</worksheet>
</file>

<file path=xl/worksheets/sheet3.xml><?xml version="1.0" encoding="utf-8"?>
<worksheet xmlns="http://schemas.openxmlformats.org/spreadsheetml/2006/main" xmlns:r="http://schemas.openxmlformats.org/officeDocument/2006/relationships">
  <dimension ref="A1:G19"/>
  <sheetViews>
    <sheetView workbookViewId="0">
      <selection activeCell="C9" sqref="C9"/>
    </sheetView>
  </sheetViews>
  <sheetFormatPr defaultRowHeight="14.25"/>
  <cols>
    <col min="1" max="1" width="17.5" customWidth="1"/>
    <col min="2" max="2" width="11.375" customWidth="1"/>
    <col min="3" max="3" width="11.75" customWidth="1"/>
    <col min="4" max="4" width="12.125" customWidth="1"/>
    <col min="5" max="5" width="12.625" customWidth="1"/>
    <col min="6" max="7" width="9.625" customWidth="1"/>
  </cols>
  <sheetData>
    <row r="1" spans="1:7" ht="51" customHeight="1">
      <c r="A1" s="23" t="s">
        <v>46</v>
      </c>
      <c r="B1" s="23"/>
      <c r="C1" s="23"/>
      <c r="D1" s="23"/>
      <c r="E1" s="23"/>
      <c r="F1" s="23"/>
      <c r="G1" s="23"/>
    </row>
    <row r="2" spans="1:7" ht="22.5" customHeight="1">
      <c r="A2" s="1" t="s">
        <v>155</v>
      </c>
      <c r="B2" s="1"/>
      <c r="C2" s="1"/>
      <c r="D2" s="1"/>
      <c r="E2" s="1"/>
      <c r="F2" s="37" t="s">
        <v>0</v>
      </c>
      <c r="G2" s="37"/>
    </row>
    <row r="3" spans="1:7" ht="30" customHeight="1">
      <c r="A3" s="33" t="s">
        <v>161</v>
      </c>
      <c r="B3" s="35" t="s">
        <v>55</v>
      </c>
      <c r="C3" s="25" t="s">
        <v>48</v>
      </c>
      <c r="D3" s="25" t="s">
        <v>101</v>
      </c>
      <c r="E3" s="25" t="s">
        <v>154</v>
      </c>
      <c r="F3" s="31" t="s">
        <v>49</v>
      </c>
      <c r="G3" s="31"/>
    </row>
    <row r="4" spans="1:7" ht="30" customHeight="1">
      <c r="A4" s="34"/>
      <c r="B4" s="36"/>
      <c r="C4" s="25"/>
      <c r="D4" s="25"/>
      <c r="E4" s="25"/>
      <c r="F4" s="6" t="s">
        <v>50</v>
      </c>
      <c r="G4" s="6" t="s">
        <v>102</v>
      </c>
    </row>
    <row r="5" spans="1:7" ht="36" customHeight="1">
      <c r="A5" s="6" t="s">
        <v>113</v>
      </c>
      <c r="B5" s="8">
        <f>SUM(B6:B12)</f>
        <v>494570</v>
      </c>
      <c r="C5" s="8">
        <f>SUM(C6:C12)</f>
        <v>464944</v>
      </c>
      <c r="D5" s="8">
        <f>SUM(D6:D12)</f>
        <v>440338</v>
      </c>
      <c r="E5" s="11">
        <f t="shared" ref="E5:E19" si="0">D5/B5*100</f>
        <v>89.034514831065366</v>
      </c>
      <c r="F5" s="8">
        <f t="shared" ref="F5:F19" si="1">D5-C5</f>
        <v>-24606</v>
      </c>
      <c r="G5" s="11">
        <f t="shared" ref="G5:G19" si="2">(D5/C5-1)*100</f>
        <v>-5.2922502494924135</v>
      </c>
    </row>
    <row r="6" spans="1:7" ht="36" customHeight="1">
      <c r="A6" s="4" t="s">
        <v>156</v>
      </c>
      <c r="B6" s="8">
        <v>10</v>
      </c>
      <c r="C6" s="8">
        <v>10</v>
      </c>
      <c r="D6" s="8"/>
      <c r="E6" s="11">
        <f t="shared" si="0"/>
        <v>0</v>
      </c>
      <c r="F6" s="8">
        <f t="shared" si="1"/>
        <v>-10</v>
      </c>
      <c r="G6" s="11">
        <f t="shared" si="2"/>
        <v>-100</v>
      </c>
    </row>
    <row r="7" spans="1:7" ht="36" customHeight="1">
      <c r="A7" s="4" t="s">
        <v>157</v>
      </c>
      <c r="B7" s="8">
        <v>60</v>
      </c>
      <c r="C7" s="8">
        <v>50</v>
      </c>
      <c r="D7" s="8"/>
      <c r="E7" s="11">
        <f t="shared" si="0"/>
        <v>0</v>
      </c>
      <c r="F7" s="8">
        <f t="shared" si="1"/>
        <v>-50</v>
      </c>
      <c r="G7" s="11">
        <f t="shared" si="2"/>
        <v>-100</v>
      </c>
    </row>
    <row r="8" spans="1:7" ht="36" customHeight="1">
      <c r="A8" s="4" t="s">
        <v>158</v>
      </c>
      <c r="B8" s="8">
        <v>1700</v>
      </c>
      <c r="C8" s="8">
        <v>1425</v>
      </c>
      <c r="D8" s="8">
        <v>919</v>
      </c>
      <c r="E8" s="11">
        <f t="shared" si="0"/>
        <v>54.058823529411761</v>
      </c>
      <c r="F8" s="8">
        <f t="shared" si="1"/>
        <v>-506</v>
      </c>
      <c r="G8" s="11">
        <f t="shared" si="2"/>
        <v>-35.508771929824555</v>
      </c>
    </row>
    <row r="9" spans="1:7" ht="36" customHeight="1">
      <c r="A9" s="4" t="s">
        <v>32</v>
      </c>
      <c r="B9" s="8">
        <v>1000</v>
      </c>
      <c r="C9" s="8">
        <v>831</v>
      </c>
      <c r="D9" s="8">
        <v>621</v>
      </c>
      <c r="E9" s="11">
        <f t="shared" si="0"/>
        <v>62.1</v>
      </c>
      <c r="F9" s="8">
        <f t="shared" si="1"/>
        <v>-210</v>
      </c>
      <c r="G9" s="11">
        <f t="shared" si="2"/>
        <v>-25.270758122743686</v>
      </c>
    </row>
    <row r="10" spans="1:7" ht="36" customHeight="1">
      <c r="A10" s="4" t="s">
        <v>159</v>
      </c>
      <c r="B10" s="8">
        <v>490000</v>
      </c>
      <c r="C10" s="8">
        <v>460825</v>
      </c>
      <c r="D10" s="8">
        <v>431849</v>
      </c>
      <c r="E10" s="11">
        <f t="shared" si="0"/>
        <v>88.132448979591842</v>
      </c>
      <c r="F10" s="8">
        <f t="shared" si="1"/>
        <v>-28976</v>
      </c>
      <c r="G10" s="11">
        <f t="shared" si="2"/>
        <v>-6.2878533065697351</v>
      </c>
    </row>
    <row r="11" spans="1:7" ht="36" customHeight="1">
      <c r="A11" s="4" t="s">
        <v>160</v>
      </c>
      <c r="B11" s="8"/>
      <c r="C11" s="8"/>
      <c r="D11" s="8">
        <v>1060</v>
      </c>
      <c r="E11" s="11"/>
      <c r="F11" s="8">
        <f t="shared" si="1"/>
        <v>1060</v>
      </c>
      <c r="G11" s="11"/>
    </row>
    <row r="12" spans="1:7" ht="36" customHeight="1">
      <c r="A12" s="4" t="s">
        <v>7</v>
      </c>
      <c r="B12" s="8">
        <v>1800</v>
      </c>
      <c r="C12" s="8">
        <v>1803</v>
      </c>
      <c r="D12" s="8">
        <v>5889</v>
      </c>
      <c r="E12" s="11">
        <f t="shared" si="0"/>
        <v>327.16666666666663</v>
      </c>
      <c r="F12" s="8">
        <f t="shared" si="1"/>
        <v>4086</v>
      </c>
      <c r="G12" s="11">
        <f t="shared" si="2"/>
        <v>226.62229617304496</v>
      </c>
    </row>
    <row r="13" spans="1:7" ht="36" customHeight="1">
      <c r="A13" s="6" t="s">
        <v>134</v>
      </c>
      <c r="B13" s="8">
        <f>SUM(B14:B19)</f>
        <v>548381</v>
      </c>
      <c r="C13" s="8">
        <f>SUM(C14:C19)</f>
        <v>514748</v>
      </c>
      <c r="D13" s="8">
        <f>SUM(D14:D19)</f>
        <v>525784</v>
      </c>
      <c r="E13" s="11">
        <f t="shared" si="0"/>
        <v>95.879324776022514</v>
      </c>
      <c r="F13" s="8">
        <f t="shared" si="1"/>
        <v>11036</v>
      </c>
      <c r="G13" s="11">
        <f t="shared" si="2"/>
        <v>2.1439617055335924</v>
      </c>
    </row>
    <row r="14" spans="1:7" ht="36" customHeight="1">
      <c r="A14" s="4" t="s">
        <v>156</v>
      </c>
      <c r="B14" s="8">
        <v>1</v>
      </c>
      <c r="C14" s="8">
        <v>24</v>
      </c>
      <c r="D14" s="8"/>
      <c r="E14" s="11">
        <f t="shared" si="0"/>
        <v>0</v>
      </c>
      <c r="F14" s="8">
        <f t="shared" si="1"/>
        <v>-24</v>
      </c>
      <c r="G14" s="11">
        <f t="shared" si="2"/>
        <v>-100</v>
      </c>
    </row>
    <row r="15" spans="1:7" ht="36" customHeight="1">
      <c r="A15" s="4" t="s">
        <v>157</v>
      </c>
      <c r="B15" s="8"/>
      <c r="C15" s="8">
        <v>42</v>
      </c>
      <c r="D15" s="8"/>
      <c r="E15" s="11"/>
      <c r="F15" s="8">
        <f t="shared" si="1"/>
        <v>-42</v>
      </c>
      <c r="G15" s="11">
        <f t="shared" si="2"/>
        <v>-100</v>
      </c>
    </row>
    <row r="16" spans="1:7" ht="36" customHeight="1">
      <c r="A16" s="4" t="s">
        <v>158</v>
      </c>
      <c r="B16" s="8">
        <v>940</v>
      </c>
      <c r="C16" s="8">
        <v>1417</v>
      </c>
      <c r="D16" s="8">
        <v>940</v>
      </c>
      <c r="E16" s="11">
        <f t="shared" si="0"/>
        <v>100</v>
      </c>
      <c r="F16" s="8">
        <f t="shared" si="1"/>
        <v>-477</v>
      </c>
      <c r="G16" s="11">
        <f t="shared" si="2"/>
        <v>-33.662667607621735</v>
      </c>
    </row>
    <row r="17" spans="1:7" ht="36" customHeight="1">
      <c r="A17" s="4" t="s">
        <v>32</v>
      </c>
      <c r="B17" s="8">
        <v>1482</v>
      </c>
      <c r="C17" s="8">
        <v>1006</v>
      </c>
      <c r="D17" s="8"/>
      <c r="E17" s="11">
        <f t="shared" si="0"/>
        <v>0</v>
      </c>
      <c r="F17" s="8">
        <f t="shared" si="1"/>
        <v>-1006</v>
      </c>
      <c r="G17" s="11"/>
    </row>
    <row r="18" spans="1:7" ht="36" customHeight="1">
      <c r="A18" s="4" t="s">
        <v>159</v>
      </c>
      <c r="B18" s="8">
        <v>527530</v>
      </c>
      <c r="C18" s="8">
        <v>499126</v>
      </c>
      <c r="D18" s="8">
        <v>514482</v>
      </c>
      <c r="E18" s="11">
        <f t="shared" si="0"/>
        <v>97.526586165715685</v>
      </c>
      <c r="F18" s="8">
        <f t="shared" si="1"/>
        <v>15356</v>
      </c>
      <c r="G18" s="11">
        <f t="shared" si="2"/>
        <v>3.0765778580959413</v>
      </c>
    </row>
    <row r="19" spans="1:7" ht="36" customHeight="1">
      <c r="A19" s="4" t="s">
        <v>7</v>
      </c>
      <c r="B19" s="8">
        <v>18428</v>
      </c>
      <c r="C19" s="8">
        <v>13133</v>
      </c>
      <c r="D19" s="8">
        <v>10362</v>
      </c>
      <c r="E19" s="11">
        <f t="shared" si="0"/>
        <v>56.229650531799436</v>
      </c>
      <c r="F19" s="8">
        <f t="shared" si="1"/>
        <v>-2771</v>
      </c>
      <c r="G19" s="11">
        <f t="shared" si="2"/>
        <v>-21.099520292393205</v>
      </c>
    </row>
  </sheetData>
  <mergeCells count="8">
    <mergeCell ref="A3:A4"/>
    <mergeCell ref="B3:B4"/>
    <mergeCell ref="A1:G1"/>
    <mergeCell ref="F2:G2"/>
    <mergeCell ref="C3:C4"/>
    <mergeCell ref="F3:G3"/>
    <mergeCell ref="D3:D4"/>
    <mergeCell ref="E3:E4"/>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95" orientation="portrait" verticalDpi="0" r:id="rId1"/>
  <headerFooter alignWithMargins="0"/>
</worksheet>
</file>

<file path=xl/worksheets/sheet4.xml><?xml version="1.0" encoding="utf-8"?>
<worksheet xmlns="http://schemas.openxmlformats.org/spreadsheetml/2006/main" xmlns:r="http://schemas.openxmlformats.org/officeDocument/2006/relationships">
  <dimension ref="A1:G14"/>
  <sheetViews>
    <sheetView topLeftCell="A7" workbookViewId="0">
      <selection activeCell="E13" sqref="E13"/>
    </sheetView>
  </sheetViews>
  <sheetFormatPr defaultRowHeight="14.25"/>
  <cols>
    <col min="1" max="1" width="24" customWidth="1"/>
    <col min="2" max="2" width="12.25" customWidth="1"/>
    <col min="3" max="3" width="12.125" customWidth="1"/>
    <col min="4" max="4" width="11.875" customWidth="1"/>
    <col min="5" max="6" width="10.25" customWidth="1"/>
    <col min="7" max="7" width="12.25" customWidth="1"/>
  </cols>
  <sheetData>
    <row r="1" spans="1:7" ht="54" customHeight="1">
      <c r="A1" s="23" t="s">
        <v>162</v>
      </c>
      <c r="B1" s="23"/>
      <c r="C1" s="23"/>
      <c r="D1" s="23"/>
      <c r="E1" s="23"/>
      <c r="F1" s="23"/>
      <c r="G1" s="23"/>
    </row>
    <row r="2" spans="1:7" ht="27.75" customHeight="1">
      <c r="A2" s="1" t="s">
        <v>163</v>
      </c>
      <c r="B2" s="1"/>
      <c r="C2" s="1"/>
      <c r="D2" s="1"/>
      <c r="E2" s="1"/>
      <c r="F2" s="37" t="s">
        <v>0</v>
      </c>
      <c r="G2" s="37"/>
    </row>
    <row r="3" spans="1:7" ht="39.950000000000003" customHeight="1">
      <c r="A3" s="33" t="s">
        <v>167</v>
      </c>
      <c r="B3" s="35" t="s">
        <v>55</v>
      </c>
      <c r="C3" s="31" t="s">
        <v>48</v>
      </c>
      <c r="D3" s="31" t="s">
        <v>101</v>
      </c>
      <c r="E3" s="31" t="s">
        <v>52</v>
      </c>
      <c r="F3" s="31" t="s">
        <v>49</v>
      </c>
      <c r="G3" s="31"/>
    </row>
    <row r="4" spans="1:7" ht="39.950000000000003" customHeight="1">
      <c r="A4" s="34"/>
      <c r="B4" s="36"/>
      <c r="C4" s="31"/>
      <c r="D4" s="31"/>
      <c r="E4" s="31"/>
      <c r="F4" s="6" t="s">
        <v>50</v>
      </c>
      <c r="G4" s="6" t="s">
        <v>102</v>
      </c>
    </row>
    <row r="5" spans="1:7" ht="57" customHeight="1">
      <c r="A5" s="6" t="s">
        <v>113</v>
      </c>
      <c r="B5" s="8">
        <f>SUM(B6:B10)</f>
        <v>180</v>
      </c>
      <c r="C5" s="8">
        <f>SUM(C6:C10)</f>
        <v>172</v>
      </c>
      <c r="D5" s="8">
        <f>SUM(D6:D10)</f>
        <v>181</v>
      </c>
      <c r="E5" s="11">
        <f>D5/B5*100</f>
        <v>100.55555555555556</v>
      </c>
      <c r="F5" s="8">
        <f>D5-C5</f>
        <v>9</v>
      </c>
      <c r="G5" s="11">
        <f>(D5/C5-1)*100</f>
        <v>5.232558139534893</v>
      </c>
    </row>
    <row r="6" spans="1:7" ht="57" customHeight="1">
      <c r="A6" s="19" t="s">
        <v>164</v>
      </c>
      <c r="B6" s="8">
        <v>180</v>
      </c>
      <c r="C6" s="8">
        <v>172</v>
      </c>
      <c r="D6" s="8">
        <v>181</v>
      </c>
      <c r="E6" s="11">
        <f>D6/B6*100</f>
        <v>100.55555555555556</v>
      </c>
      <c r="F6" s="8">
        <f>D6-C6</f>
        <v>9</v>
      </c>
      <c r="G6" s="11">
        <f>(D6/C6-1)*100</f>
        <v>5.232558139534893</v>
      </c>
    </row>
    <row r="7" spans="1:7" ht="57" customHeight="1">
      <c r="A7" s="19" t="s">
        <v>31</v>
      </c>
      <c r="B7" s="8"/>
      <c r="C7" s="8"/>
      <c r="D7" s="8"/>
      <c r="E7" s="11"/>
      <c r="F7" s="8"/>
      <c r="G7" s="11"/>
    </row>
    <row r="8" spans="1:7" ht="57" customHeight="1">
      <c r="A8" s="19" t="s">
        <v>165</v>
      </c>
      <c r="B8" s="8"/>
      <c r="C8" s="8"/>
      <c r="D8" s="8"/>
      <c r="E8" s="11"/>
      <c r="F8" s="8"/>
      <c r="G8" s="11"/>
    </row>
    <row r="9" spans="1:7" ht="57" customHeight="1">
      <c r="A9" s="19" t="s">
        <v>166</v>
      </c>
      <c r="B9" s="8"/>
      <c r="C9" s="8"/>
      <c r="D9" s="8"/>
      <c r="E9" s="11"/>
      <c r="F9" s="8"/>
      <c r="G9" s="11"/>
    </row>
    <row r="10" spans="1:7" ht="57" customHeight="1">
      <c r="A10" s="19" t="s">
        <v>2</v>
      </c>
      <c r="B10" s="8"/>
      <c r="C10" s="8"/>
      <c r="D10" s="8"/>
      <c r="E10" s="11"/>
      <c r="F10" s="8"/>
      <c r="G10" s="11"/>
    </row>
    <row r="11" spans="1:7" ht="57" customHeight="1">
      <c r="A11" s="6" t="s">
        <v>134</v>
      </c>
      <c r="B11" s="8">
        <v>181</v>
      </c>
      <c r="C11" s="8">
        <f>SUM(C12:C14)</f>
        <v>172</v>
      </c>
      <c r="D11" s="8">
        <f>SUM(D12:D14)</f>
        <v>181</v>
      </c>
      <c r="E11" s="11">
        <f>D11/B11*100</f>
        <v>100</v>
      </c>
      <c r="F11" s="8">
        <f>D11-C11</f>
        <v>9</v>
      </c>
      <c r="G11" s="11">
        <f>(D11/C11-1)*100</f>
        <v>5.232558139534893</v>
      </c>
    </row>
    <row r="12" spans="1:7" ht="57" customHeight="1">
      <c r="A12" s="19" t="s">
        <v>3</v>
      </c>
      <c r="B12" s="8"/>
      <c r="C12" s="8"/>
      <c r="D12" s="8"/>
      <c r="E12" s="11"/>
      <c r="F12" s="8"/>
      <c r="G12" s="11"/>
    </row>
    <row r="13" spans="1:7" ht="57" customHeight="1">
      <c r="A13" s="19" t="s">
        <v>40</v>
      </c>
      <c r="B13" s="8">
        <v>181</v>
      </c>
      <c r="C13" s="8">
        <v>172</v>
      </c>
      <c r="D13" s="8">
        <v>181</v>
      </c>
      <c r="E13" s="11">
        <f>D13/B13*100</f>
        <v>100</v>
      </c>
      <c r="F13" s="8">
        <f>D13-C13</f>
        <v>9</v>
      </c>
      <c r="G13" s="11">
        <f>(D13/C13-1)*100</f>
        <v>5.232558139534893</v>
      </c>
    </row>
    <row r="14" spans="1:7" ht="57" customHeight="1">
      <c r="A14" s="19" t="s">
        <v>41</v>
      </c>
      <c r="B14" s="8"/>
      <c r="C14" s="8"/>
      <c r="D14" s="8"/>
      <c r="E14" s="9"/>
      <c r="F14" s="8"/>
      <c r="G14" s="8"/>
    </row>
  </sheetData>
  <mergeCells count="8">
    <mergeCell ref="A1:G1"/>
    <mergeCell ref="A3:A4"/>
    <mergeCell ref="B3:B4"/>
    <mergeCell ref="C3:C4"/>
    <mergeCell ref="D3:D4"/>
    <mergeCell ref="E3:E4"/>
    <mergeCell ref="F3:G3"/>
    <mergeCell ref="F2:G2"/>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85" orientation="portrait" verticalDpi="0" r:id="rId1"/>
  <headerFooter alignWithMargins="0"/>
</worksheet>
</file>

<file path=xl/worksheets/sheet5.xml><?xml version="1.0" encoding="utf-8"?>
<worksheet xmlns="http://schemas.openxmlformats.org/spreadsheetml/2006/main" xmlns:r="http://schemas.openxmlformats.org/officeDocument/2006/relationships">
  <dimension ref="A1:G20"/>
  <sheetViews>
    <sheetView workbookViewId="0">
      <selection activeCell="B16" sqref="B16"/>
    </sheetView>
  </sheetViews>
  <sheetFormatPr defaultRowHeight="14.25"/>
  <cols>
    <col min="1" max="1" width="32.625" customWidth="1"/>
    <col min="2" max="2" width="11.125" customWidth="1"/>
    <col min="3" max="3" width="11" customWidth="1"/>
    <col min="4" max="4" width="11.875" customWidth="1"/>
    <col min="5" max="7" width="9.625" customWidth="1"/>
  </cols>
  <sheetData>
    <row r="1" spans="1:7" ht="48.75" customHeight="1">
      <c r="A1" s="23" t="s">
        <v>168</v>
      </c>
      <c r="B1" s="23"/>
      <c r="C1" s="23"/>
      <c r="D1" s="23"/>
      <c r="E1" s="23"/>
      <c r="F1" s="23"/>
      <c r="G1" s="23"/>
    </row>
    <row r="2" spans="1:7" ht="20.100000000000001" customHeight="1">
      <c r="A2" s="10" t="s">
        <v>53</v>
      </c>
      <c r="B2" s="10"/>
      <c r="C2" s="10"/>
      <c r="D2" s="10"/>
      <c r="E2" s="10"/>
      <c r="F2" s="24" t="s">
        <v>0</v>
      </c>
      <c r="G2" s="24"/>
    </row>
    <row r="3" spans="1:7" ht="30" customHeight="1">
      <c r="A3" s="25" t="s">
        <v>172</v>
      </c>
      <c r="B3" s="31" t="s">
        <v>51</v>
      </c>
      <c r="C3" s="31" t="s">
        <v>48</v>
      </c>
      <c r="D3" s="31" t="s">
        <v>101</v>
      </c>
      <c r="E3" s="31" t="s">
        <v>52</v>
      </c>
      <c r="F3" s="31" t="s">
        <v>49</v>
      </c>
      <c r="G3" s="31"/>
    </row>
    <row r="4" spans="1:7" ht="30" customHeight="1">
      <c r="A4" s="25"/>
      <c r="B4" s="31"/>
      <c r="C4" s="31"/>
      <c r="D4" s="31"/>
      <c r="E4" s="31"/>
      <c r="F4" s="6" t="s">
        <v>50</v>
      </c>
      <c r="G4" s="6" t="s">
        <v>102</v>
      </c>
    </row>
    <row r="5" spans="1:7" ht="36.75" customHeight="1">
      <c r="A5" s="6" t="s">
        <v>113</v>
      </c>
      <c r="B5" s="8">
        <f>SUM(B6:B12)</f>
        <v>411911</v>
      </c>
      <c r="C5" s="8">
        <f>SUM(C6:C12)</f>
        <v>398802</v>
      </c>
      <c r="D5" s="8">
        <f>SUM(D6:D12)</f>
        <v>486528</v>
      </c>
      <c r="E5" s="11">
        <f t="shared" ref="E5:E12" si="0">D5/B5*100</f>
        <v>118.1148354863065</v>
      </c>
      <c r="F5" s="8">
        <f>D5-C5</f>
        <v>87726</v>
      </c>
      <c r="G5" s="11">
        <f>(D5/C5-1)*100</f>
        <v>21.997382159567902</v>
      </c>
    </row>
    <row r="6" spans="1:7" ht="36.75" customHeight="1">
      <c r="A6" s="4" t="s">
        <v>169</v>
      </c>
      <c r="B6" s="8">
        <v>179647</v>
      </c>
      <c r="C6" s="8">
        <v>172671</v>
      </c>
      <c r="D6" s="8">
        <v>218848</v>
      </c>
      <c r="E6" s="11">
        <f t="shared" si="0"/>
        <v>121.82112698792633</v>
      </c>
      <c r="F6" s="8">
        <f t="shared" ref="F6:F20" si="1">D6-C6</f>
        <v>46177</v>
      </c>
      <c r="G6" s="11">
        <f t="shared" ref="G6:G20" si="2">(D6/C6-1)*100</f>
        <v>26.742765142959723</v>
      </c>
    </row>
    <row r="7" spans="1:7" ht="36.75" customHeight="1">
      <c r="A7" s="4" t="s">
        <v>4</v>
      </c>
      <c r="B7" s="8">
        <v>29800</v>
      </c>
      <c r="C7" s="8">
        <v>27886</v>
      </c>
      <c r="D7" s="8">
        <v>32221</v>
      </c>
      <c r="E7" s="11">
        <f t="shared" si="0"/>
        <v>108.12416107382549</v>
      </c>
      <c r="F7" s="8">
        <f t="shared" si="1"/>
        <v>4335</v>
      </c>
      <c r="G7" s="11">
        <f t="shared" si="2"/>
        <v>15.54543498529728</v>
      </c>
    </row>
    <row r="8" spans="1:7" ht="36.75" customHeight="1">
      <c r="A8" s="4" t="s">
        <v>5</v>
      </c>
      <c r="B8" s="8">
        <v>76088</v>
      </c>
      <c r="C8" s="8">
        <v>74907</v>
      </c>
      <c r="D8" s="8">
        <v>90703</v>
      </c>
      <c r="E8" s="11">
        <f t="shared" si="0"/>
        <v>119.20802228998002</v>
      </c>
      <c r="F8" s="8">
        <f t="shared" si="1"/>
        <v>15796</v>
      </c>
      <c r="G8" s="11">
        <f t="shared" si="2"/>
        <v>21.087481810778709</v>
      </c>
    </row>
    <row r="9" spans="1:7" ht="36.75" customHeight="1">
      <c r="A9" s="4" t="s">
        <v>170</v>
      </c>
      <c r="B9" s="8">
        <v>6398</v>
      </c>
      <c r="C9" s="8">
        <v>6400</v>
      </c>
      <c r="D9" s="8">
        <v>4753</v>
      </c>
      <c r="E9" s="11">
        <f t="shared" si="0"/>
        <v>74.288840262582056</v>
      </c>
      <c r="F9" s="8">
        <f t="shared" si="1"/>
        <v>-1647</v>
      </c>
      <c r="G9" s="11">
        <f t="shared" si="2"/>
        <v>-25.734375</v>
      </c>
    </row>
    <row r="10" spans="1:7" ht="36.75" customHeight="1">
      <c r="A10" s="4" t="s">
        <v>171</v>
      </c>
      <c r="B10" s="8">
        <v>2090</v>
      </c>
      <c r="C10" s="8">
        <v>1851</v>
      </c>
      <c r="D10" s="8">
        <v>1767</v>
      </c>
      <c r="E10" s="11">
        <f t="shared" si="0"/>
        <v>84.545454545454547</v>
      </c>
      <c r="F10" s="8">
        <f t="shared" si="1"/>
        <v>-84</v>
      </c>
      <c r="G10" s="11">
        <f t="shared" si="2"/>
        <v>-4.5380875202593156</v>
      </c>
    </row>
    <row r="11" spans="1:7" ht="36.75" customHeight="1">
      <c r="A11" s="4" t="s">
        <v>6</v>
      </c>
      <c r="B11" s="8">
        <v>68469</v>
      </c>
      <c r="C11" s="8">
        <v>65406</v>
      </c>
      <c r="D11" s="8">
        <v>89483</v>
      </c>
      <c r="E11" s="11">
        <f t="shared" si="0"/>
        <v>130.69126173888915</v>
      </c>
      <c r="F11" s="8">
        <f t="shared" si="1"/>
        <v>24077</v>
      </c>
      <c r="G11" s="11">
        <f t="shared" si="2"/>
        <v>36.811607497783072</v>
      </c>
    </row>
    <row r="12" spans="1:7" ht="36.75" customHeight="1">
      <c r="A12" s="4" t="s">
        <v>42</v>
      </c>
      <c r="B12" s="8">
        <v>49419</v>
      </c>
      <c r="C12" s="8">
        <v>49681</v>
      </c>
      <c r="D12" s="8">
        <v>48753</v>
      </c>
      <c r="E12" s="11">
        <f t="shared" si="0"/>
        <v>98.652340193043159</v>
      </c>
      <c r="F12" s="8">
        <f t="shared" si="1"/>
        <v>-928</v>
      </c>
      <c r="G12" s="11">
        <f t="shared" si="2"/>
        <v>-1.8679173124534487</v>
      </c>
    </row>
    <row r="13" spans="1:7" ht="36.75" customHeight="1">
      <c r="A13" s="6" t="s">
        <v>134</v>
      </c>
      <c r="B13" s="8">
        <f>SUM(B14:B20)</f>
        <v>397294</v>
      </c>
      <c r="C13" s="8">
        <f>SUM(C14:C20)</f>
        <v>342133</v>
      </c>
      <c r="D13" s="8">
        <f>SUM(D14:D20)</f>
        <v>385556</v>
      </c>
      <c r="E13" s="11">
        <f t="shared" ref="E13:E20" si="3">D13/B13*100</f>
        <v>97.045512894732866</v>
      </c>
      <c r="F13" s="8">
        <f t="shared" si="1"/>
        <v>43423</v>
      </c>
      <c r="G13" s="11">
        <f t="shared" si="2"/>
        <v>12.691847907100451</v>
      </c>
    </row>
    <row r="14" spans="1:7" ht="36.75" customHeight="1">
      <c r="A14" s="4" t="s">
        <v>169</v>
      </c>
      <c r="B14" s="8">
        <v>185065</v>
      </c>
      <c r="C14" s="8">
        <v>163463</v>
      </c>
      <c r="D14" s="8">
        <v>182709</v>
      </c>
      <c r="E14" s="11">
        <f t="shared" si="3"/>
        <v>98.726933780023245</v>
      </c>
      <c r="F14" s="8">
        <f t="shared" si="1"/>
        <v>19246</v>
      </c>
      <c r="G14" s="11">
        <f t="shared" si="2"/>
        <v>11.773918256730887</v>
      </c>
    </row>
    <row r="15" spans="1:7" ht="36.75" customHeight="1">
      <c r="A15" s="4" t="s">
        <v>4</v>
      </c>
      <c r="B15" s="8">
        <v>29500</v>
      </c>
      <c r="C15" s="8">
        <v>28188</v>
      </c>
      <c r="D15" s="8">
        <v>31067</v>
      </c>
      <c r="E15" s="11">
        <f t="shared" si="3"/>
        <v>105.31186440677966</v>
      </c>
      <c r="F15" s="8">
        <f t="shared" si="1"/>
        <v>2879</v>
      </c>
      <c r="G15" s="11">
        <f t="shared" si="2"/>
        <v>10.213566056477941</v>
      </c>
    </row>
    <row r="16" spans="1:7" ht="36.75" customHeight="1">
      <c r="A16" s="4" t="s">
        <v>5</v>
      </c>
      <c r="B16" s="8">
        <v>58863</v>
      </c>
      <c r="C16" s="8">
        <v>54198</v>
      </c>
      <c r="D16" s="8">
        <v>61612</v>
      </c>
      <c r="E16" s="11">
        <f t="shared" si="3"/>
        <v>104.67016631840036</v>
      </c>
      <c r="F16" s="8">
        <f t="shared" si="1"/>
        <v>7414</v>
      </c>
      <c r="G16" s="11">
        <f t="shared" si="2"/>
        <v>13.679471567216495</v>
      </c>
    </row>
    <row r="17" spans="1:7" ht="36.75" customHeight="1">
      <c r="A17" s="4" t="s">
        <v>170</v>
      </c>
      <c r="B17" s="8">
        <v>6398</v>
      </c>
      <c r="C17" s="8">
        <v>4153</v>
      </c>
      <c r="D17" s="8">
        <v>5675</v>
      </c>
      <c r="E17" s="11">
        <f t="shared" si="3"/>
        <v>88.699593623007189</v>
      </c>
      <c r="F17" s="8">
        <f t="shared" si="1"/>
        <v>1522</v>
      </c>
      <c r="G17" s="11">
        <f t="shared" si="2"/>
        <v>36.648206116060678</v>
      </c>
    </row>
    <row r="18" spans="1:7" ht="36.75" customHeight="1">
      <c r="A18" s="4" t="s">
        <v>171</v>
      </c>
      <c r="B18" s="8">
        <v>1685</v>
      </c>
      <c r="C18" s="8">
        <v>1436</v>
      </c>
      <c r="D18" s="8">
        <v>1790</v>
      </c>
      <c r="E18" s="11">
        <f t="shared" si="3"/>
        <v>106.23145400593472</v>
      </c>
      <c r="F18" s="8">
        <f t="shared" si="1"/>
        <v>354</v>
      </c>
      <c r="G18" s="11">
        <f t="shared" si="2"/>
        <v>24.651810584958223</v>
      </c>
    </row>
    <row r="19" spans="1:7" ht="36.75" customHeight="1">
      <c r="A19" s="4" t="s">
        <v>6</v>
      </c>
      <c r="B19" s="8">
        <v>66905</v>
      </c>
      <c r="C19" s="8">
        <v>48844</v>
      </c>
      <c r="D19" s="8">
        <v>58228</v>
      </c>
      <c r="E19" s="11">
        <f t="shared" si="3"/>
        <v>87.030864658844635</v>
      </c>
      <c r="F19" s="8">
        <f t="shared" si="1"/>
        <v>9384</v>
      </c>
      <c r="G19" s="11">
        <f t="shared" si="2"/>
        <v>19.212185734174113</v>
      </c>
    </row>
    <row r="20" spans="1:7" ht="36.75" customHeight="1">
      <c r="A20" s="4" t="s">
        <v>42</v>
      </c>
      <c r="B20" s="8">
        <v>48878</v>
      </c>
      <c r="C20" s="8">
        <v>41851</v>
      </c>
      <c r="D20" s="8">
        <v>44475</v>
      </c>
      <c r="E20" s="11">
        <f t="shared" si="3"/>
        <v>90.991857277302671</v>
      </c>
      <c r="F20" s="8">
        <f t="shared" si="1"/>
        <v>2624</v>
      </c>
      <c r="G20" s="11">
        <f t="shared" si="2"/>
        <v>6.2698621299371649</v>
      </c>
    </row>
  </sheetData>
  <mergeCells count="8">
    <mergeCell ref="A1:G1"/>
    <mergeCell ref="F2:G2"/>
    <mergeCell ref="A3:A4"/>
    <mergeCell ref="C3:C4"/>
    <mergeCell ref="D3:D4"/>
    <mergeCell ref="F3:G3"/>
    <mergeCell ref="B3:B4"/>
    <mergeCell ref="E3:E4"/>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83" orientation="portrait" verticalDpi="0" r:id="rId1"/>
  <headerFooter alignWithMargins="0"/>
</worksheet>
</file>

<file path=xl/worksheets/sheet6.xml><?xml version="1.0" encoding="utf-8"?>
<worksheet xmlns="http://schemas.openxmlformats.org/spreadsheetml/2006/main" xmlns:r="http://schemas.openxmlformats.org/officeDocument/2006/relationships">
  <dimension ref="A1:G23"/>
  <sheetViews>
    <sheetView showZeros="0" workbookViewId="0">
      <pane xSplit="1" ySplit="4" topLeftCell="B5" activePane="bottomRight" state="frozen"/>
      <selection activeCell="D7" sqref="D7"/>
      <selection pane="topRight" activeCell="D7" sqref="D7"/>
      <selection pane="bottomLeft" activeCell="D7" sqref="D7"/>
      <selection pane="bottomRight" activeCell="B14" sqref="B14"/>
    </sheetView>
  </sheetViews>
  <sheetFormatPr defaultRowHeight="14.25"/>
  <cols>
    <col min="1" max="1" width="36.625" customWidth="1"/>
    <col min="2" max="2" width="12.25" customWidth="1"/>
    <col min="3" max="3" width="11.375" customWidth="1"/>
    <col min="4" max="4" width="12" customWidth="1"/>
    <col min="5" max="5" width="9.625" customWidth="1"/>
    <col min="6" max="6" width="8.75" customWidth="1"/>
    <col min="7" max="7" width="9.25" customWidth="1"/>
  </cols>
  <sheetData>
    <row r="1" spans="1:7" ht="41.25" customHeight="1">
      <c r="A1" s="23" t="s">
        <v>54</v>
      </c>
      <c r="B1" s="23"/>
      <c r="C1" s="23"/>
      <c r="D1" s="23"/>
      <c r="E1" s="23"/>
      <c r="F1" s="23"/>
      <c r="G1" s="23"/>
    </row>
    <row r="2" spans="1:7">
      <c r="A2" s="10" t="s">
        <v>173</v>
      </c>
      <c r="B2" s="10"/>
      <c r="C2" s="10"/>
      <c r="D2" s="10"/>
      <c r="E2" s="10"/>
      <c r="F2" s="24" t="s">
        <v>111</v>
      </c>
      <c r="G2" s="24"/>
    </row>
    <row r="3" spans="1:7" ht="30" customHeight="1">
      <c r="A3" s="38" t="s">
        <v>174</v>
      </c>
      <c r="B3" s="25" t="s">
        <v>51</v>
      </c>
      <c r="C3" s="25" t="s">
        <v>48</v>
      </c>
      <c r="D3" s="25" t="s">
        <v>101</v>
      </c>
      <c r="E3" s="25" t="s">
        <v>52</v>
      </c>
      <c r="F3" s="31" t="s">
        <v>49</v>
      </c>
      <c r="G3" s="31"/>
    </row>
    <row r="4" spans="1:7" ht="30" customHeight="1">
      <c r="A4" s="39"/>
      <c r="B4" s="25"/>
      <c r="C4" s="25"/>
      <c r="D4" s="25"/>
      <c r="E4" s="25"/>
      <c r="F4" s="6" t="s">
        <v>50</v>
      </c>
      <c r="G4" s="6" t="s">
        <v>102</v>
      </c>
    </row>
    <row r="5" spans="1:7" ht="33" customHeight="1">
      <c r="A5" s="6" t="s">
        <v>113</v>
      </c>
      <c r="B5" s="8">
        <f>B6+B20</f>
        <v>190650</v>
      </c>
      <c r="C5" s="8">
        <f>C6+C20</f>
        <v>175032</v>
      </c>
      <c r="D5" s="8">
        <f>D6+D20</f>
        <v>186316</v>
      </c>
      <c r="E5" s="11">
        <f t="shared" ref="E5:E23" si="0">D5/B5*100</f>
        <v>97.726724364017841</v>
      </c>
      <c r="F5" s="8">
        <f t="shared" ref="F5:F23" si="1">D5-C5</f>
        <v>11284</v>
      </c>
      <c r="G5" s="11">
        <f t="shared" ref="G5:G23" si="2">(D5/C5-1)*100</f>
        <v>6.4468211527034969</v>
      </c>
    </row>
    <row r="6" spans="1:7" ht="33" customHeight="1">
      <c r="A6" s="5" t="s">
        <v>114</v>
      </c>
      <c r="B6" s="8">
        <f>B7+B9+B10+B12+B13+B14+B15+B16+B17+B18+B19</f>
        <v>90650</v>
      </c>
      <c r="C6" s="8">
        <f>C7+C9+C10+C12+C13+C14+C15+C16+C17+C18+C19</f>
        <v>75391</v>
      </c>
      <c r="D6" s="8">
        <f>D7+D9+D10+D12+D13+D14+D15+D16+D17+D18+D19</f>
        <v>89393</v>
      </c>
      <c r="E6" s="11">
        <f t="shared" si="0"/>
        <v>98.613348041919465</v>
      </c>
      <c r="F6" s="8">
        <f t="shared" si="1"/>
        <v>14002</v>
      </c>
      <c r="G6" s="11">
        <f t="shared" si="2"/>
        <v>18.572508654879229</v>
      </c>
    </row>
    <row r="7" spans="1:7" ht="33" customHeight="1">
      <c r="A7" s="4" t="s">
        <v>115</v>
      </c>
      <c r="B7" s="8">
        <v>8500</v>
      </c>
      <c r="C7" s="8">
        <v>8210</v>
      </c>
      <c r="D7" s="8">
        <v>12682</v>
      </c>
      <c r="E7" s="11">
        <f t="shared" si="0"/>
        <v>149.19999999999999</v>
      </c>
      <c r="F7" s="8">
        <f t="shared" si="1"/>
        <v>4472</v>
      </c>
      <c r="G7" s="11">
        <f t="shared" si="2"/>
        <v>54.470158343483568</v>
      </c>
    </row>
    <row r="8" spans="1:7" ht="33" customHeight="1">
      <c r="A8" s="4" t="s">
        <v>116</v>
      </c>
      <c r="B8" s="8"/>
      <c r="C8" s="8"/>
      <c r="D8" s="8">
        <v>4246</v>
      </c>
      <c r="E8" s="11"/>
      <c r="F8" s="8">
        <f t="shared" si="1"/>
        <v>4246</v>
      </c>
      <c r="G8" s="11"/>
    </row>
    <row r="9" spans="1:7" ht="33" customHeight="1">
      <c r="A9" s="4" t="s">
        <v>117</v>
      </c>
      <c r="B9" s="8"/>
      <c r="C9" s="8">
        <v>2580</v>
      </c>
      <c r="D9" s="8"/>
      <c r="E9" s="11"/>
      <c r="F9" s="8"/>
      <c r="G9" s="11"/>
    </row>
    <row r="10" spans="1:7" ht="33" customHeight="1">
      <c r="A10" s="4" t="s">
        <v>118</v>
      </c>
      <c r="B10" s="8"/>
      <c r="C10" s="8"/>
      <c r="D10" s="8">
        <v>27</v>
      </c>
      <c r="E10" s="11"/>
      <c r="F10" s="8">
        <f t="shared" si="1"/>
        <v>27</v>
      </c>
      <c r="G10" s="11"/>
    </row>
    <row r="11" spans="1:7" ht="33" customHeight="1">
      <c r="A11" s="4" t="s">
        <v>119</v>
      </c>
      <c r="B11" s="8"/>
      <c r="C11" s="8"/>
      <c r="D11" s="8">
        <v>26</v>
      </c>
      <c r="E11" s="11"/>
      <c r="F11" s="8">
        <f t="shared" si="1"/>
        <v>26</v>
      </c>
      <c r="G11" s="11"/>
    </row>
    <row r="12" spans="1:7" ht="33" customHeight="1">
      <c r="A12" s="4" t="s">
        <v>120</v>
      </c>
      <c r="B12" s="8">
        <v>2000</v>
      </c>
      <c r="C12" s="8">
        <v>1950</v>
      </c>
      <c r="D12" s="8">
        <v>813</v>
      </c>
      <c r="E12" s="11">
        <f t="shared" si="0"/>
        <v>40.65</v>
      </c>
      <c r="F12" s="8">
        <f t="shared" si="1"/>
        <v>-1137</v>
      </c>
      <c r="G12" s="11">
        <f t="shared" si="2"/>
        <v>-58.307692307692307</v>
      </c>
    </row>
    <row r="13" spans="1:7" ht="33" customHeight="1">
      <c r="A13" s="4" t="s">
        <v>121</v>
      </c>
      <c r="B13" s="8">
        <v>1750</v>
      </c>
      <c r="C13" s="8">
        <v>1620</v>
      </c>
      <c r="D13" s="8">
        <v>863</v>
      </c>
      <c r="E13" s="11">
        <f t="shared" si="0"/>
        <v>49.314285714285717</v>
      </c>
      <c r="F13" s="8">
        <f t="shared" si="1"/>
        <v>-757</v>
      </c>
      <c r="G13" s="11">
        <f t="shared" si="2"/>
        <v>-46.728395061728399</v>
      </c>
    </row>
    <row r="14" spans="1:7" ht="33" customHeight="1">
      <c r="A14" s="4" t="s">
        <v>122</v>
      </c>
      <c r="B14" s="8">
        <v>500</v>
      </c>
      <c r="C14" s="8">
        <v>450</v>
      </c>
      <c r="D14" s="8"/>
      <c r="E14" s="11">
        <f t="shared" si="0"/>
        <v>0</v>
      </c>
      <c r="F14" s="8">
        <f t="shared" si="1"/>
        <v>-450</v>
      </c>
      <c r="G14" s="11">
        <f t="shared" si="2"/>
        <v>-100</v>
      </c>
    </row>
    <row r="15" spans="1:7" ht="33" customHeight="1">
      <c r="A15" s="4" t="s">
        <v>123</v>
      </c>
      <c r="B15" s="8">
        <v>3500</v>
      </c>
      <c r="C15" s="8">
        <v>3500</v>
      </c>
      <c r="D15" s="8">
        <v>668</v>
      </c>
      <c r="E15" s="11">
        <f t="shared" si="0"/>
        <v>19.085714285714285</v>
      </c>
      <c r="F15" s="8">
        <f t="shared" si="1"/>
        <v>-2832</v>
      </c>
      <c r="G15" s="11">
        <f t="shared" si="2"/>
        <v>-80.914285714285711</v>
      </c>
    </row>
    <row r="16" spans="1:7" ht="33" customHeight="1">
      <c r="A16" s="4" t="s">
        <v>124</v>
      </c>
      <c r="B16" s="8">
        <v>12500</v>
      </c>
      <c r="C16" s="8">
        <v>6730</v>
      </c>
      <c r="D16" s="8">
        <v>23669</v>
      </c>
      <c r="E16" s="11">
        <f t="shared" si="0"/>
        <v>189.352</v>
      </c>
      <c r="F16" s="8">
        <f t="shared" si="1"/>
        <v>16939</v>
      </c>
      <c r="G16" s="11">
        <f t="shared" si="2"/>
        <v>251.69390787518574</v>
      </c>
    </row>
    <row r="17" spans="1:7" ht="33" customHeight="1">
      <c r="A17" s="4" t="s">
        <v>125</v>
      </c>
      <c r="B17" s="8">
        <v>2000</v>
      </c>
      <c r="C17" s="8">
        <v>1731</v>
      </c>
      <c r="D17" s="8">
        <v>3692</v>
      </c>
      <c r="E17" s="11">
        <f t="shared" si="0"/>
        <v>184.60000000000002</v>
      </c>
      <c r="F17" s="8">
        <f t="shared" si="1"/>
        <v>1961</v>
      </c>
      <c r="G17" s="11">
        <f t="shared" si="2"/>
        <v>113.28711727325245</v>
      </c>
    </row>
    <row r="18" spans="1:7" ht="33" customHeight="1">
      <c r="A18" s="4" t="s">
        <v>126</v>
      </c>
      <c r="B18" s="8">
        <v>58500</v>
      </c>
      <c r="C18" s="8">
        <v>47320</v>
      </c>
      <c r="D18" s="8">
        <v>46467</v>
      </c>
      <c r="E18" s="11">
        <f t="shared" si="0"/>
        <v>79.430769230769229</v>
      </c>
      <c r="F18" s="8">
        <f t="shared" si="1"/>
        <v>-853</v>
      </c>
      <c r="G18" s="11">
        <f t="shared" si="2"/>
        <v>-1.8026204564666082</v>
      </c>
    </row>
    <row r="19" spans="1:7" ht="33" customHeight="1">
      <c r="A19" s="4" t="s">
        <v>127</v>
      </c>
      <c r="B19" s="8">
        <v>1400</v>
      </c>
      <c r="C19" s="8">
        <v>1300</v>
      </c>
      <c r="D19" s="8">
        <v>512</v>
      </c>
      <c r="E19" s="11">
        <f>D19/B19*100</f>
        <v>36.571428571428569</v>
      </c>
      <c r="F19" s="8">
        <f>D19-C19</f>
        <v>-788</v>
      </c>
      <c r="G19" s="11">
        <f>(D19/C19-1)*100</f>
        <v>-60.615384615384613</v>
      </c>
    </row>
    <row r="20" spans="1:7" ht="33" customHeight="1">
      <c r="A20" s="5" t="s">
        <v>128</v>
      </c>
      <c r="B20" s="8">
        <f>B21+B22+B23</f>
        <v>100000</v>
      </c>
      <c r="C20" s="8">
        <v>99641</v>
      </c>
      <c r="D20" s="8">
        <f>D21+D22+D23</f>
        <v>96923</v>
      </c>
      <c r="E20" s="11">
        <f t="shared" si="0"/>
        <v>96.923000000000002</v>
      </c>
      <c r="F20" s="8">
        <f t="shared" si="1"/>
        <v>-2718</v>
      </c>
      <c r="G20" s="11">
        <f t="shared" si="2"/>
        <v>-2.7277927760660736</v>
      </c>
    </row>
    <row r="21" spans="1:7" ht="33" customHeight="1">
      <c r="A21" s="4" t="s">
        <v>129</v>
      </c>
      <c r="B21" s="8">
        <v>30000</v>
      </c>
      <c r="C21" s="8">
        <v>27127</v>
      </c>
      <c r="D21" s="8">
        <v>28513</v>
      </c>
      <c r="E21" s="11">
        <f t="shared" si="0"/>
        <v>95.043333333333337</v>
      </c>
      <c r="F21" s="8">
        <f t="shared" si="1"/>
        <v>1386</v>
      </c>
      <c r="G21" s="11">
        <f t="shared" si="2"/>
        <v>5.1093006967228183</v>
      </c>
    </row>
    <row r="22" spans="1:7" ht="33" customHeight="1">
      <c r="A22" s="4" t="s">
        <v>130</v>
      </c>
      <c r="B22" s="8">
        <v>14000</v>
      </c>
      <c r="C22" s="8">
        <v>13373</v>
      </c>
      <c r="D22" s="8">
        <v>5883</v>
      </c>
      <c r="E22" s="11">
        <f t="shared" si="0"/>
        <v>42.021428571428572</v>
      </c>
      <c r="F22" s="8">
        <f t="shared" si="1"/>
        <v>-7490</v>
      </c>
      <c r="G22" s="11">
        <f t="shared" si="2"/>
        <v>-56.008375084124729</v>
      </c>
    </row>
    <row r="23" spans="1:7" ht="33" customHeight="1">
      <c r="A23" s="4" t="s">
        <v>131</v>
      </c>
      <c r="B23" s="8">
        <v>56000</v>
      </c>
      <c r="C23" s="8">
        <v>59141</v>
      </c>
      <c r="D23" s="8">
        <v>62527</v>
      </c>
      <c r="E23" s="11">
        <f t="shared" si="0"/>
        <v>111.65535714285714</v>
      </c>
      <c r="F23" s="8">
        <f t="shared" si="1"/>
        <v>3386</v>
      </c>
      <c r="G23" s="11">
        <f t="shared" si="2"/>
        <v>5.7253005529159129</v>
      </c>
    </row>
  </sheetData>
  <mergeCells count="8">
    <mergeCell ref="A1:G1"/>
    <mergeCell ref="F2:G2"/>
    <mergeCell ref="A3:A4"/>
    <mergeCell ref="B3:B4"/>
    <mergeCell ref="C3:C4"/>
    <mergeCell ref="D3:D4"/>
    <mergeCell ref="E3:E4"/>
    <mergeCell ref="F3:G3"/>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78" orientation="portrait" verticalDpi="0" r:id="rId1"/>
  <headerFooter alignWithMargins="0"/>
</worksheet>
</file>

<file path=xl/worksheets/sheet7.xml><?xml version="1.0" encoding="utf-8"?>
<worksheet xmlns="http://schemas.openxmlformats.org/spreadsheetml/2006/main" xmlns:r="http://schemas.openxmlformats.org/officeDocument/2006/relationships">
  <dimension ref="A1:G24"/>
  <sheetViews>
    <sheetView workbookViewId="0">
      <pane xSplit="1" ySplit="4" topLeftCell="B5" activePane="bottomRight" state="frozen"/>
      <selection activeCell="D7" sqref="D7"/>
      <selection pane="topRight" activeCell="D7" sqref="D7"/>
      <selection pane="bottomLeft" activeCell="D7" sqref="D7"/>
      <selection pane="bottomRight" activeCell="A5" sqref="A5"/>
    </sheetView>
  </sheetViews>
  <sheetFormatPr defaultRowHeight="14.25"/>
  <cols>
    <col min="1" max="1" width="28.375" customWidth="1"/>
    <col min="2" max="2" width="11.5" customWidth="1"/>
    <col min="3" max="4" width="11.875" customWidth="1"/>
    <col min="5" max="5" width="11.75" customWidth="1"/>
    <col min="6" max="7" width="9.625" customWidth="1"/>
  </cols>
  <sheetData>
    <row r="1" spans="1:7" ht="49.5" customHeight="1">
      <c r="A1" s="23" t="s">
        <v>175</v>
      </c>
      <c r="B1" s="23"/>
      <c r="C1" s="23"/>
      <c r="D1" s="23"/>
      <c r="E1" s="23"/>
      <c r="F1" s="23"/>
      <c r="G1" s="23"/>
    </row>
    <row r="2" spans="1:7" ht="26.25" customHeight="1">
      <c r="A2" s="1" t="s">
        <v>176</v>
      </c>
      <c r="B2" s="1"/>
      <c r="C2" s="1"/>
      <c r="D2" s="1"/>
      <c r="E2" s="1"/>
      <c r="F2" s="40" t="s">
        <v>0</v>
      </c>
      <c r="G2" s="40"/>
    </row>
    <row r="3" spans="1:7" ht="24" customHeight="1">
      <c r="A3" s="31" t="s">
        <v>132</v>
      </c>
      <c r="B3" s="35" t="s">
        <v>55</v>
      </c>
      <c r="C3" s="31" t="s">
        <v>48</v>
      </c>
      <c r="D3" s="31" t="s">
        <v>101</v>
      </c>
      <c r="E3" s="31" t="s">
        <v>154</v>
      </c>
      <c r="F3" s="31" t="s">
        <v>49</v>
      </c>
      <c r="G3" s="31"/>
    </row>
    <row r="4" spans="1:7" ht="33" customHeight="1">
      <c r="A4" s="31"/>
      <c r="B4" s="36"/>
      <c r="C4" s="31"/>
      <c r="D4" s="31"/>
      <c r="E4" s="31"/>
      <c r="F4" s="6" t="s">
        <v>50</v>
      </c>
      <c r="G4" s="6" t="s">
        <v>102</v>
      </c>
    </row>
    <row r="5" spans="1:7" ht="30" customHeight="1">
      <c r="A5" s="6" t="s">
        <v>134</v>
      </c>
      <c r="B5" s="8">
        <f>SUM(B6:B24)</f>
        <v>805727</v>
      </c>
      <c r="C5" s="8">
        <f>SUM(C6:C24)</f>
        <v>656179</v>
      </c>
      <c r="D5" s="8">
        <f>SUM(D6:D24)</f>
        <v>742727</v>
      </c>
      <c r="E5" s="11">
        <f t="shared" ref="E5:E24" si="0">D5/B5*100</f>
        <v>92.180974449162051</v>
      </c>
      <c r="F5" s="8">
        <f>SUM(F6:F24)</f>
        <v>86548</v>
      </c>
      <c r="G5" s="11">
        <f t="shared" ref="G5:G24" si="1">F5/C5*100</f>
        <v>13.189693665905185</v>
      </c>
    </row>
    <row r="6" spans="1:7" ht="30" customHeight="1">
      <c r="A6" s="4" t="s">
        <v>9</v>
      </c>
      <c r="B6" s="8">
        <v>77786</v>
      </c>
      <c r="C6" s="8">
        <v>68828</v>
      </c>
      <c r="D6" s="8">
        <f>72886+900</f>
        <v>73786</v>
      </c>
      <c r="E6" s="11">
        <f t="shared" si="0"/>
        <v>94.85768647314427</v>
      </c>
      <c r="F6" s="8">
        <f t="shared" ref="F6:F24" si="2">D6-C6</f>
        <v>4958</v>
      </c>
      <c r="G6" s="11">
        <f t="shared" si="1"/>
        <v>7.2034637066310223</v>
      </c>
    </row>
    <row r="7" spans="1:7" ht="30" customHeight="1">
      <c r="A7" s="4" t="s">
        <v>10</v>
      </c>
      <c r="B7" s="8">
        <v>57865</v>
      </c>
      <c r="C7" s="8">
        <v>42328</v>
      </c>
      <c r="D7" s="8">
        <v>48865</v>
      </c>
      <c r="E7" s="11">
        <f t="shared" si="0"/>
        <v>84.446556640456237</v>
      </c>
      <c r="F7" s="8">
        <f t="shared" si="2"/>
        <v>6537</v>
      </c>
      <c r="G7" s="11">
        <f t="shared" si="1"/>
        <v>15.443677943677944</v>
      </c>
    </row>
    <row r="8" spans="1:7" ht="30" customHeight="1">
      <c r="A8" s="4" t="s">
        <v>177</v>
      </c>
      <c r="B8" s="8">
        <v>188919</v>
      </c>
      <c r="C8" s="8">
        <v>174196</v>
      </c>
      <c r="D8" s="8">
        <v>183919</v>
      </c>
      <c r="E8" s="11">
        <f t="shared" si="0"/>
        <v>97.353363081532294</v>
      </c>
      <c r="F8" s="8">
        <f t="shared" si="2"/>
        <v>9723</v>
      </c>
      <c r="G8" s="11">
        <f t="shared" si="1"/>
        <v>5.5816436657558155</v>
      </c>
    </row>
    <row r="9" spans="1:7" ht="30" customHeight="1">
      <c r="A9" s="4" t="s">
        <v>22</v>
      </c>
      <c r="B9" s="8">
        <v>8127</v>
      </c>
      <c r="C9" s="8">
        <v>5394</v>
      </c>
      <c r="D9" s="8">
        <v>7627</v>
      </c>
      <c r="E9" s="11">
        <f t="shared" si="0"/>
        <v>93.847668266272919</v>
      </c>
      <c r="F9" s="8">
        <f t="shared" si="2"/>
        <v>2233</v>
      </c>
      <c r="G9" s="11">
        <f t="shared" si="1"/>
        <v>41.397849462365592</v>
      </c>
    </row>
    <row r="10" spans="1:7" ht="30" customHeight="1">
      <c r="A10" s="4" t="s">
        <v>178</v>
      </c>
      <c r="B10" s="8">
        <v>7684</v>
      </c>
      <c r="C10" s="8">
        <v>5016</v>
      </c>
      <c r="D10" s="8">
        <v>5684</v>
      </c>
      <c r="E10" s="11">
        <f t="shared" si="0"/>
        <v>73.971889640812066</v>
      </c>
      <c r="F10" s="8">
        <f t="shared" si="2"/>
        <v>668</v>
      </c>
      <c r="G10" s="11">
        <f t="shared" si="1"/>
        <v>13.317384370015951</v>
      </c>
    </row>
    <row r="11" spans="1:7" ht="30" customHeight="1">
      <c r="A11" s="4" t="s">
        <v>11</v>
      </c>
      <c r="B11" s="8">
        <v>134896</v>
      </c>
      <c r="C11" s="8">
        <v>82759</v>
      </c>
      <c r="D11" s="8">
        <v>125896</v>
      </c>
      <c r="E11" s="11">
        <f t="shared" si="0"/>
        <v>93.32819357134386</v>
      </c>
      <c r="F11" s="8">
        <f t="shared" si="2"/>
        <v>43137</v>
      </c>
      <c r="G11" s="11">
        <f t="shared" si="1"/>
        <v>52.123636100001214</v>
      </c>
    </row>
    <row r="12" spans="1:7" ht="30" customHeight="1">
      <c r="A12" s="4" t="s">
        <v>23</v>
      </c>
      <c r="B12" s="8">
        <v>83647</v>
      </c>
      <c r="C12" s="8">
        <v>73238</v>
      </c>
      <c r="D12" s="8">
        <v>77647</v>
      </c>
      <c r="E12" s="11">
        <f t="shared" si="0"/>
        <v>92.826999175104902</v>
      </c>
      <c r="F12" s="8">
        <f t="shared" si="2"/>
        <v>4409</v>
      </c>
      <c r="G12" s="11">
        <f t="shared" si="1"/>
        <v>6.0200988557852479</v>
      </c>
    </row>
    <row r="13" spans="1:7" ht="30" customHeight="1">
      <c r="A13" s="4" t="s">
        <v>12</v>
      </c>
      <c r="B13" s="8">
        <v>16388</v>
      </c>
      <c r="C13" s="8">
        <v>10421</v>
      </c>
      <c r="D13" s="8">
        <v>12388</v>
      </c>
      <c r="E13" s="11">
        <f t="shared" si="0"/>
        <v>75.591896509641202</v>
      </c>
      <c r="F13" s="8">
        <f t="shared" si="2"/>
        <v>1967</v>
      </c>
      <c r="G13" s="11">
        <f t="shared" si="1"/>
        <v>18.875347855292198</v>
      </c>
    </row>
    <row r="14" spans="1:7" ht="30" customHeight="1">
      <c r="A14" s="4" t="s">
        <v>13</v>
      </c>
      <c r="B14" s="8">
        <v>68259</v>
      </c>
      <c r="C14" s="8">
        <v>58276</v>
      </c>
      <c r="D14" s="8">
        <v>64759</v>
      </c>
      <c r="E14" s="11">
        <f t="shared" si="0"/>
        <v>94.872471029461309</v>
      </c>
      <c r="F14" s="8">
        <f t="shared" si="2"/>
        <v>6483</v>
      </c>
      <c r="G14" s="11">
        <f t="shared" si="1"/>
        <v>11.124648225684673</v>
      </c>
    </row>
    <row r="15" spans="1:7" ht="30" customHeight="1">
      <c r="A15" s="4" t="s">
        <v>24</v>
      </c>
      <c r="B15" s="8">
        <v>92296</v>
      </c>
      <c r="C15" s="8">
        <v>85661</v>
      </c>
      <c r="D15" s="8">
        <v>88296</v>
      </c>
      <c r="E15" s="11">
        <f t="shared" si="0"/>
        <v>95.66611770824305</v>
      </c>
      <c r="F15" s="8">
        <f t="shared" si="2"/>
        <v>2635</v>
      </c>
      <c r="G15" s="11">
        <f t="shared" si="1"/>
        <v>3.0760789624216387</v>
      </c>
    </row>
    <row r="16" spans="1:7" ht="30" customHeight="1">
      <c r="A16" s="4" t="s">
        <v>179</v>
      </c>
      <c r="B16" s="8">
        <v>13882</v>
      </c>
      <c r="C16" s="8">
        <v>12080</v>
      </c>
      <c r="D16" s="8">
        <v>11882</v>
      </c>
      <c r="E16" s="11">
        <f t="shared" si="0"/>
        <v>85.592854055611582</v>
      </c>
      <c r="F16" s="8">
        <f t="shared" si="2"/>
        <v>-198</v>
      </c>
      <c r="G16" s="11">
        <f t="shared" si="1"/>
        <v>-1.639072847682119</v>
      </c>
    </row>
    <row r="17" spans="1:7" ht="30" customHeight="1">
      <c r="A17" s="4" t="s">
        <v>25</v>
      </c>
      <c r="B17" s="8">
        <v>4404</v>
      </c>
      <c r="C17" s="8">
        <v>4081</v>
      </c>
      <c r="D17" s="8">
        <v>4404</v>
      </c>
      <c r="E17" s="11">
        <f t="shared" si="0"/>
        <v>100</v>
      </c>
      <c r="F17" s="8">
        <f t="shared" si="2"/>
        <v>323</v>
      </c>
      <c r="G17" s="11">
        <f t="shared" si="1"/>
        <v>7.9147267826513117</v>
      </c>
    </row>
    <row r="18" spans="1:7" ht="30" customHeight="1">
      <c r="A18" s="4" t="s">
        <v>26</v>
      </c>
      <c r="B18" s="8">
        <v>3641</v>
      </c>
      <c r="C18" s="8">
        <v>4246</v>
      </c>
      <c r="D18" s="8">
        <v>3641</v>
      </c>
      <c r="E18" s="11">
        <f t="shared" si="0"/>
        <v>100</v>
      </c>
      <c r="F18" s="8">
        <f t="shared" si="2"/>
        <v>-605</v>
      </c>
      <c r="G18" s="11">
        <f t="shared" si="1"/>
        <v>-14.248704663212436</v>
      </c>
    </row>
    <row r="19" spans="1:7" ht="30" customHeight="1">
      <c r="A19" s="4" t="s">
        <v>27</v>
      </c>
      <c r="B19" s="8">
        <v>130</v>
      </c>
      <c r="C19" s="8">
        <v>207</v>
      </c>
      <c r="D19" s="8">
        <v>130</v>
      </c>
      <c r="E19" s="11">
        <f t="shared" si="0"/>
        <v>100</v>
      </c>
      <c r="F19" s="8">
        <f t="shared" si="2"/>
        <v>-77</v>
      </c>
      <c r="G19" s="11">
        <f t="shared" si="1"/>
        <v>-37.19806763285024</v>
      </c>
    </row>
    <row r="20" spans="1:7" ht="30" customHeight="1">
      <c r="A20" s="4" t="s">
        <v>28</v>
      </c>
      <c r="B20" s="8">
        <v>20630</v>
      </c>
      <c r="C20" s="8">
        <v>7758</v>
      </c>
      <c r="D20" s="8">
        <v>7630</v>
      </c>
      <c r="E20" s="11">
        <f t="shared" si="0"/>
        <v>36.984973339796412</v>
      </c>
      <c r="F20" s="8">
        <f t="shared" si="2"/>
        <v>-128</v>
      </c>
      <c r="G20" s="11">
        <f t="shared" si="1"/>
        <v>-1.6499097705594226</v>
      </c>
    </row>
    <row r="21" spans="1:7" ht="30" customHeight="1">
      <c r="A21" s="4" t="s">
        <v>180</v>
      </c>
      <c r="B21" s="8">
        <v>5186</v>
      </c>
      <c r="C21" s="8">
        <v>3982</v>
      </c>
      <c r="D21" s="8">
        <v>4186</v>
      </c>
      <c r="E21" s="11">
        <f t="shared" si="0"/>
        <v>80.717315850366361</v>
      </c>
      <c r="F21" s="8">
        <f t="shared" si="2"/>
        <v>204</v>
      </c>
      <c r="G21" s="11">
        <f t="shared" si="1"/>
        <v>5.1230537418382722</v>
      </c>
    </row>
    <row r="22" spans="1:7" ht="30" customHeight="1">
      <c r="A22" s="4" t="s">
        <v>181</v>
      </c>
      <c r="B22" s="8">
        <v>722</v>
      </c>
      <c r="C22" s="8">
        <v>2287</v>
      </c>
      <c r="D22" s="8">
        <v>722</v>
      </c>
      <c r="E22" s="11">
        <f t="shared" si="0"/>
        <v>100</v>
      </c>
      <c r="F22" s="8">
        <f t="shared" si="2"/>
        <v>-1565</v>
      </c>
      <c r="G22" s="11">
        <f t="shared" si="1"/>
        <v>-68.430257979886306</v>
      </c>
    </row>
    <row r="23" spans="1:7" ht="30" customHeight="1">
      <c r="A23" s="4" t="s">
        <v>29</v>
      </c>
      <c r="B23" s="8">
        <v>20408</v>
      </c>
      <c r="C23" s="8">
        <v>14166</v>
      </c>
      <c r="D23" s="8">
        <v>20408</v>
      </c>
      <c r="E23" s="11">
        <f t="shared" si="0"/>
        <v>100</v>
      </c>
      <c r="F23" s="8">
        <f t="shared" si="2"/>
        <v>6242</v>
      </c>
      <c r="G23" s="11">
        <f t="shared" si="1"/>
        <v>44.063250035295781</v>
      </c>
    </row>
    <row r="24" spans="1:7" ht="30" customHeight="1">
      <c r="A24" s="4" t="s">
        <v>182</v>
      </c>
      <c r="B24" s="8">
        <v>857</v>
      </c>
      <c r="C24" s="8">
        <v>1255</v>
      </c>
      <c r="D24" s="8">
        <f>1757-900</f>
        <v>857</v>
      </c>
      <c r="E24" s="11">
        <f t="shared" si="0"/>
        <v>100</v>
      </c>
      <c r="F24" s="8">
        <f t="shared" si="2"/>
        <v>-398</v>
      </c>
      <c r="G24" s="11">
        <f t="shared" si="1"/>
        <v>-31.713147410358566</v>
      </c>
    </row>
  </sheetData>
  <mergeCells count="8">
    <mergeCell ref="A1:G1"/>
    <mergeCell ref="F2:G2"/>
    <mergeCell ref="A3:A4"/>
    <mergeCell ref="B3:B4"/>
    <mergeCell ref="C3:C4"/>
    <mergeCell ref="D3:D4"/>
    <mergeCell ref="E3:E4"/>
    <mergeCell ref="F3:G3"/>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85" orientation="portrait" verticalDpi="0" r:id="rId1"/>
  <headerFooter alignWithMargins="0"/>
</worksheet>
</file>

<file path=xl/worksheets/sheet8.xml><?xml version="1.0" encoding="utf-8"?>
<worksheet xmlns="http://schemas.openxmlformats.org/spreadsheetml/2006/main" xmlns:r="http://schemas.openxmlformats.org/officeDocument/2006/relationships">
  <sheetPr codeName="Sheet1"/>
  <dimension ref="A1:E23"/>
  <sheetViews>
    <sheetView workbookViewId="0">
      <pane xSplit="1" ySplit="4" topLeftCell="B14" activePane="bottomRight" state="frozen"/>
      <selection activeCell="D7" sqref="D7"/>
      <selection pane="topRight" activeCell="D7" sqref="D7"/>
      <selection pane="bottomLeft" activeCell="D7" sqref="D7"/>
      <selection pane="bottomRight" activeCell="A18" sqref="A18"/>
    </sheetView>
  </sheetViews>
  <sheetFormatPr defaultRowHeight="14.25"/>
  <cols>
    <col min="1" max="1" width="37.5" customWidth="1"/>
    <col min="2" max="2" width="15.25" customWidth="1"/>
    <col min="3" max="3" width="15.375" customWidth="1"/>
    <col min="4" max="4" width="14.5" customWidth="1"/>
    <col min="5" max="5" width="12.625" customWidth="1"/>
  </cols>
  <sheetData>
    <row r="1" spans="1:5" ht="45" customHeight="1">
      <c r="A1" s="23" t="s">
        <v>183</v>
      </c>
      <c r="B1" s="23"/>
      <c r="C1" s="23"/>
      <c r="D1" s="23"/>
      <c r="E1" s="23"/>
    </row>
    <row r="2" spans="1:5" ht="24.75" customHeight="1">
      <c r="A2" s="1" t="s">
        <v>56</v>
      </c>
      <c r="B2" s="1"/>
      <c r="C2" s="1"/>
      <c r="D2" s="37" t="s">
        <v>0</v>
      </c>
      <c r="E2" s="37"/>
    </row>
    <row r="3" spans="1:5" ht="30" customHeight="1">
      <c r="A3" s="31" t="s">
        <v>47</v>
      </c>
      <c r="B3" s="31" t="s">
        <v>45</v>
      </c>
      <c r="C3" s="31" t="s">
        <v>101</v>
      </c>
      <c r="D3" s="31" t="s">
        <v>184</v>
      </c>
      <c r="E3" s="31"/>
    </row>
    <row r="4" spans="1:5" ht="30" customHeight="1">
      <c r="A4" s="31"/>
      <c r="B4" s="31"/>
      <c r="C4" s="31"/>
      <c r="D4" s="6" t="s">
        <v>50</v>
      </c>
      <c r="E4" s="6" t="s">
        <v>102</v>
      </c>
    </row>
    <row r="5" spans="1:5" ht="34.5" customHeight="1">
      <c r="A5" s="8" t="s">
        <v>1</v>
      </c>
      <c r="B5" s="8">
        <f>B6+B20</f>
        <v>575000</v>
      </c>
      <c r="C5" s="8">
        <f>C6+C20</f>
        <v>555588</v>
      </c>
      <c r="D5" s="8">
        <f>B5-C5</f>
        <v>19412</v>
      </c>
      <c r="E5" s="11">
        <f t="shared" ref="E5:E23" si="0">(B5/C5-1)*100</f>
        <v>3.4939559529723496</v>
      </c>
    </row>
    <row r="6" spans="1:5" ht="34.5" customHeight="1">
      <c r="A6" s="5" t="s">
        <v>114</v>
      </c>
      <c r="B6" s="8">
        <f>B7+B9+B10+B12+B13+B14+B15+B16+B17+B18+B19</f>
        <v>475000</v>
      </c>
      <c r="C6" s="8">
        <f>C7+C9+C10+C12+C13+C14+C15+C16+C17+C18+C19</f>
        <v>458665</v>
      </c>
      <c r="D6" s="8">
        <f t="shared" ref="D6:D23" si="1">B6-C6</f>
        <v>16335</v>
      </c>
      <c r="E6" s="11">
        <f t="shared" si="0"/>
        <v>3.5614228249375879</v>
      </c>
    </row>
    <row r="7" spans="1:5" ht="34.5" customHeight="1">
      <c r="A7" s="4" t="s">
        <v>33</v>
      </c>
      <c r="B7" s="8">
        <v>177000</v>
      </c>
      <c r="C7" s="8">
        <v>157802</v>
      </c>
      <c r="D7" s="8">
        <f t="shared" si="1"/>
        <v>19198</v>
      </c>
      <c r="E7" s="11">
        <f t="shared" si="0"/>
        <v>12.16587875945805</v>
      </c>
    </row>
    <row r="8" spans="1:5" ht="34.5" customHeight="1">
      <c r="A8" s="4" t="s">
        <v>14</v>
      </c>
      <c r="B8" s="8">
        <v>44000</v>
      </c>
      <c r="C8" s="8">
        <v>36613</v>
      </c>
      <c r="D8" s="8">
        <f t="shared" si="1"/>
        <v>7387</v>
      </c>
      <c r="E8" s="11">
        <f t="shared" si="0"/>
        <v>20.175893808210187</v>
      </c>
    </row>
    <row r="9" spans="1:5" ht="34.5" customHeight="1">
      <c r="A9" s="4" t="s">
        <v>34</v>
      </c>
      <c r="B9" s="8"/>
      <c r="C9" s="8">
        <v>-9</v>
      </c>
      <c r="D9" s="8">
        <f t="shared" si="1"/>
        <v>9</v>
      </c>
      <c r="E9" s="11">
        <f t="shared" si="0"/>
        <v>-100</v>
      </c>
    </row>
    <row r="10" spans="1:5" ht="34.5" customHeight="1">
      <c r="A10" s="4" t="s">
        <v>35</v>
      </c>
      <c r="B10" s="8">
        <v>63000</v>
      </c>
      <c r="C10" s="8">
        <v>56529</v>
      </c>
      <c r="D10" s="8">
        <f t="shared" si="1"/>
        <v>6471</v>
      </c>
      <c r="E10" s="11">
        <f t="shared" si="0"/>
        <v>11.44722177997135</v>
      </c>
    </row>
    <row r="11" spans="1:5" ht="34.5" customHeight="1">
      <c r="A11" s="4" t="s">
        <v>36</v>
      </c>
      <c r="B11" s="8">
        <v>48000</v>
      </c>
      <c r="C11" s="8">
        <v>42104</v>
      </c>
      <c r="D11" s="8">
        <f t="shared" si="1"/>
        <v>5896</v>
      </c>
      <c r="E11" s="11">
        <f t="shared" si="0"/>
        <v>14.003420102603069</v>
      </c>
    </row>
    <row r="12" spans="1:5" ht="34.5" customHeight="1">
      <c r="A12" s="4" t="s">
        <v>37</v>
      </c>
      <c r="B12" s="8">
        <v>20000</v>
      </c>
      <c r="C12" s="8">
        <v>18334</v>
      </c>
      <c r="D12" s="8">
        <f t="shared" si="1"/>
        <v>1666</v>
      </c>
      <c r="E12" s="11">
        <f t="shared" si="0"/>
        <v>9.0869422930075281</v>
      </c>
    </row>
    <row r="13" spans="1:5" ht="34.5" customHeight="1">
      <c r="A13" s="4" t="s">
        <v>15</v>
      </c>
      <c r="B13" s="8">
        <v>20000</v>
      </c>
      <c r="C13" s="8">
        <v>17887</v>
      </c>
      <c r="D13" s="8">
        <f t="shared" si="1"/>
        <v>2113</v>
      </c>
      <c r="E13" s="11">
        <f t="shared" si="0"/>
        <v>11.813048582769614</v>
      </c>
    </row>
    <row r="14" spans="1:5" ht="34.5" customHeight="1">
      <c r="A14" s="4" t="s">
        <v>16</v>
      </c>
      <c r="B14" s="8">
        <v>11000</v>
      </c>
      <c r="C14" s="8">
        <v>10336</v>
      </c>
      <c r="D14" s="8">
        <f t="shared" si="1"/>
        <v>664</v>
      </c>
      <c r="E14" s="11">
        <f t="shared" si="0"/>
        <v>6.4241486068111531</v>
      </c>
    </row>
    <row r="15" spans="1:5" ht="34.5" customHeight="1">
      <c r="A15" s="4" t="s">
        <v>8</v>
      </c>
      <c r="B15" s="8">
        <v>52000</v>
      </c>
      <c r="C15" s="8">
        <v>54713</v>
      </c>
      <c r="D15" s="8">
        <f t="shared" si="1"/>
        <v>-2713</v>
      </c>
      <c r="E15" s="11">
        <f t="shared" si="0"/>
        <v>-4.9586021603640784</v>
      </c>
    </row>
    <row r="16" spans="1:5" ht="34.5" customHeight="1">
      <c r="A16" s="4" t="s">
        <v>17</v>
      </c>
      <c r="B16" s="8">
        <v>68000</v>
      </c>
      <c r="C16" s="8">
        <v>82358</v>
      </c>
      <c r="D16" s="8">
        <f t="shared" si="1"/>
        <v>-14358</v>
      </c>
      <c r="E16" s="11">
        <f t="shared" si="0"/>
        <v>-17.43364336190777</v>
      </c>
    </row>
    <row r="17" spans="1:5" ht="34.5" customHeight="1">
      <c r="A17" s="4" t="s">
        <v>38</v>
      </c>
      <c r="B17" s="8">
        <v>4000</v>
      </c>
      <c r="C17" s="8">
        <v>3692</v>
      </c>
      <c r="D17" s="8">
        <f t="shared" si="1"/>
        <v>308</v>
      </c>
      <c r="E17" s="11">
        <f t="shared" si="0"/>
        <v>8.3423618634886232</v>
      </c>
    </row>
    <row r="18" spans="1:5" ht="34.5" customHeight="1">
      <c r="A18" s="4" t="s">
        <v>18</v>
      </c>
      <c r="B18" s="8">
        <v>46500</v>
      </c>
      <c r="C18" s="8">
        <v>46467</v>
      </c>
      <c r="D18" s="8">
        <f t="shared" si="1"/>
        <v>33</v>
      </c>
      <c r="E18" s="11">
        <f t="shared" si="0"/>
        <v>7.1018141907153165E-2</v>
      </c>
    </row>
    <row r="19" spans="1:5" ht="34.5" customHeight="1">
      <c r="A19" s="4" t="s">
        <v>19</v>
      </c>
      <c r="B19" s="8">
        <v>13500</v>
      </c>
      <c r="C19" s="8">
        <v>10556</v>
      </c>
      <c r="D19" s="8">
        <f t="shared" si="1"/>
        <v>2944</v>
      </c>
      <c r="E19" s="11">
        <f t="shared" si="0"/>
        <v>27.889352027283067</v>
      </c>
    </row>
    <row r="20" spans="1:5" ht="34.5" customHeight="1">
      <c r="A20" s="5" t="s">
        <v>128</v>
      </c>
      <c r="B20" s="8">
        <f>SUM(B21:B22)+B23</f>
        <v>100000</v>
      </c>
      <c r="C20" s="8">
        <f>SUM(C21:C22)+C23</f>
        <v>96923</v>
      </c>
      <c r="D20" s="8">
        <f t="shared" si="1"/>
        <v>3077</v>
      </c>
      <c r="E20" s="11">
        <f t="shared" si="0"/>
        <v>3.1746850592738518</v>
      </c>
    </row>
    <row r="21" spans="1:5" ht="34.5" customHeight="1">
      <c r="A21" s="4" t="s">
        <v>39</v>
      </c>
      <c r="B21" s="8">
        <v>30000</v>
      </c>
      <c r="C21" s="8">
        <v>28513</v>
      </c>
      <c r="D21" s="8">
        <f t="shared" si="1"/>
        <v>1487</v>
      </c>
      <c r="E21" s="11">
        <f t="shared" si="0"/>
        <v>5.2151650124504512</v>
      </c>
    </row>
    <row r="22" spans="1:5" ht="34.5" customHeight="1">
      <c r="A22" s="4" t="s">
        <v>20</v>
      </c>
      <c r="B22" s="8">
        <v>10000</v>
      </c>
      <c r="C22" s="8">
        <v>5883</v>
      </c>
      <c r="D22" s="8">
        <f t="shared" si="1"/>
        <v>4117</v>
      </c>
      <c r="E22" s="11">
        <f t="shared" si="0"/>
        <v>69.981302056773757</v>
      </c>
    </row>
    <row r="23" spans="1:5" ht="34.5" customHeight="1">
      <c r="A23" s="4" t="s">
        <v>21</v>
      </c>
      <c r="B23" s="8">
        <v>60000</v>
      </c>
      <c r="C23" s="8">
        <v>62527</v>
      </c>
      <c r="D23" s="8">
        <f t="shared" si="1"/>
        <v>-2527</v>
      </c>
      <c r="E23" s="11">
        <f t="shared" si="0"/>
        <v>-4.0414540918323301</v>
      </c>
    </row>
  </sheetData>
  <mergeCells count="6">
    <mergeCell ref="A1:E1"/>
    <mergeCell ref="D2:E2"/>
    <mergeCell ref="A3:A4"/>
    <mergeCell ref="B3:B4"/>
    <mergeCell ref="C3:C4"/>
    <mergeCell ref="D3:E3"/>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78"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A1:E25"/>
  <sheetViews>
    <sheetView workbookViewId="0">
      <pane xSplit="1" ySplit="4" topLeftCell="B5" activePane="bottomRight" state="frozen"/>
      <selection activeCell="D7" sqref="D7"/>
      <selection pane="topRight" activeCell="D7" sqref="D7"/>
      <selection pane="bottomLeft" activeCell="D7" sqref="D7"/>
      <selection pane="bottomRight" activeCell="B9" sqref="B9"/>
    </sheetView>
  </sheetViews>
  <sheetFormatPr defaultRowHeight="14.25"/>
  <cols>
    <col min="1" max="1" width="36.625" customWidth="1"/>
    <col min="2" max="2" width="14.875" customWidth="1"/>
    <col min="3" max="3" width="14.5" customWidth="1"/>
    <col min="4" max="4" width="15.875" customWidth="1"/>
    <col min="5" max="5" width="12.625" customWidth="1"/>
  </cols>
  <sheetData>
    <row r="1" spans="1:5" ht="41.25" customHeight="1">
      <c r="A1" s="23" t="s">
        <v>57</v>
      </c>
      <c r="B1" s="23"/>
      <c r="C1" s="23"/>
      <c r="D1" s="23"/>
      <c r="E1" s="23"/>
    </row>
    <row r="2" spans="1:5" ht="25.5" customHeight="1">
      <c r="A2" s="1" t="s">
        <v>58</v>
      </c>
      <c r="B2" s="1"/>
      <c r="C2" s="1"/>
      <c r="D2" s="41" t="s">
        <v>0</v>
      </c>
      <c r="E2" s="41"/>
    </row>
    <row r="3" spans="1:5">
      <c r="A3" s="31" t="s">
        <v>132</v>
      </c>
      <c r="B3" s="31" t="s">
        <v>45</v>
      </c>
      <c r="C3" s="31" t="s">
        <v>101</v>
      </c>
      <c r="D3" s="31" t="s">
        <v>184</v>
      </c>
      <c r="E3" s="31"/>
    </row>
    <row r="4" spans="1:5" ht="48" customHeight="1">
      <c r="A4" s="31"/>
      <c r="B4" s="31"/>
      <c r="C4" s="31"/>
      <c r="D4" s="6" t="s">
        <v>50</v>
      </c>
      <c r="E4" s="6" t="s">
        <v>102</v>
      </c>
    </row>
    <row r="5" spans="1:5" ht="30" customHeight="1">
      <c r="A5" s="6" t="s">
        <v>134</v>
      </c>
      <c r="B5" s="15">
        <f>SUM(B6:B25)</f>
        <v>1132897.7599999998</v>
      </c>
      <c r="C5" s="15">
        <f>SUM(C6:C25)</f>
        <v>1080194</v>
      </c>
      <c r="D5" s="15">
        <f>B5-C5</f>
        <v>52703.759999999776</v>
      </c>
      <c r="E5" s="11">
        <f>(B5/C5-1)*100</f>
        <v>4.8791013466099376</v>
      </c>
    </row>
    <row r="6" spans="1:5" ht="30" customHeight="1">
      <c r="A6" s="4" t="s">
        <v>9</v>
      </c>
      <c r="B6" s="15">
        <v>153298.01999999999</v>
      </c>
      <c r="C6" s="15">
        <f>146228+900</f>
        <v>147128</v>
      </c>
      <c r="D6" s="15">
        <f t="shared" ref="D6:D24" si="0">B6-C6</f>
        <v>6170.0199999999895</v>
      </c>
      <c r="E6" s="11">
        <f t="shared" ref="E6:E24" si="1">(B6/C6-1)*100</f>
        <v>4.1936409113153106</v>
      </c>
    </row>
    <row r="7" spans="1:5" ht="30" customHeight="1">
      <c r="A7" s="4" t="s">
        <v>10</v>
      </c>
      <c r="B7" s="15">
        <v>54954.93</v>
      </c>
      <c r="C7" s="15">
        <v>51957</v>
      </c>
      <c r="D7" s="15">
        <f t="shared" si="0"/>
        <v>2997.9300000000003</v>
      </c>
      <c r="E7" s="11">
        <f t="shared" si="1"/>
        <v>5.770021363820077</v>
      </c>
    </row>
    <row r="8" spans="1:5" ht="30" customHeight="1">
      <c r="A8" s="4" t="s">
        <v>177</v>
      </c>
      <c r="B8" s="15">
        <v>210787.09</v>
      </c>
      <c r="C8" s="15">
        <v>200282</v>
      </c>
      <c r="D8" s="15">
        <f t="shared" si="0"/>
        <v>10505.089999999997</v>
      </c>
      <c r="E8" s="11">
        <f t="shared" si="1"/>
        <v>5.2451493394314097</v>
      </c>
    </row>
    <row r="9" spans="1:5" ht="30" customHeight="1">
      <c r="A9" s="4" t="s">
        <v>22</v>
      </c>
      <c r="B9" s="15">
        <v>17094.53</v>
      </c>
      <c r="C9" s="15">
        <v>16057</v>
      </c>
      <c r="D9" s="15">
        <f t="shared" si="0"/>
        <v>1037.5299999999988</v>
      </c>
      <c r="E9" s="11">
        <f t="shared" si="1"/>
        <v>6.461543252164148</v>
      </c>
    </row>
    <row r="10" spans="1:5" ht="30" customHeight="1">
      <c r="A10" s="4" t="s">
        <v>178</v>
      </c>
      <c r="B10" s="15">
        <v>7531.3</v>
      </c>
      <c r="C10" s="15">
        <v>7054</v>
      </c>
      <c r="D10" s="15">
        <f t="shared" si="0"/>
        <v>477.30000000000018</v>
      </c>
      <c r="E10" s="11">
        <f t="shared" si="1"/>
        <v>6.7663736886872661</v>
      </c>
    </row>
    <row r="11" spans="1:5" ht="30" customHeight="1">
      <c r="A11" s="4" t="s">
        <v>11</v>
      </c>
      <c r="B11" s="15">
        <v>203296.74</v>
      </c>
      <c r="C11" s="15">
        <v>167454</v>
      </c>
      <c r="D11" s="15">
        <f t="shared" si="0"/>
        <v>35842.739999999991</v>
      </c>
      <c r="E11" s="11">
        <f t="shared" si="1"/>
        <v>21.404529004980468</v>
      </c>
    </row>
    <row r="12" spans="1:5" ht="30" customHeight="1">
      <c r="A12" s="4" t="s">
        <v>23</v>
      </c>
      <c r="B12" s="15">
        <v>99587.73</v>
      </c>
      <c r="C12" s="15">
        <v>90235</v>
      </c>
      <c r="D12" s="15">
        <f t="shared" si="0"/>
        <v>9352.7299999999959</v>
      </c>
      <c r="E12" s="11">
        <f t="shared" si="1"/>
        <v>10.364858425223034</v>
      </c>
    </row>
    <row r="13" spans="1:5" ht="30" customHeight="1">
      <c r="A13" s="4" t="s">
        <v>12</v>
      </c>
      <c r="B13" s="15">
        <v>20317.27</v>
      </c>
      <c r="C13" s="15">
        <v>18094</v>
      </c>
      <c r="D13" s="15">
        <f t="shared" si="0"/>
        <v>2223.2700000000004</v>
      </c>
      <c r="E13" s="11">
        <f t="shared" si="1"/>
        <v>12.287332817508577</v>
      </c>
    </row>
    <row r="14" spans="1:5" ht="30" customHeight="1">
      <c r="A14" s="4" t="s">
        <v>13</v>
      </c>
      <c r="B14" s="15">
        <v>149587.26999999999</v>
      </c>
      <c r="C14" s="15">
        <v>191066</v>
      </c>
      <c r="D14" s="15">
        <f t="shared" si="0"/>
        <v>-41478.73000000001</v>
      </c>
      <c r="E14" s="11">
        <f t="shared" si="1"/>
        <v>-21.709110987826197</v>
      </c>
    </row>
    <row r="15" spans="1:5" ht="30" customHeight="1">
      <c r="A15" s="4" t="s">
        <v>24</v>
      </c>
      <c r="B15" s="15">
        <v>140365.41</v>
      </c>
      <c r="C15" s="15">
        <v>132858</v>
      </c>
      <c r="D15" s="15">
        <f t="shared" si="0"/>
        <v>7507.4100000000035</v>
      </c>
      <c r="E15" s="11">
        <f t="shared" si="1"/>
        <v>5.6507022535338569</v>
      </c>
    </row>
    <row r="16" spans="1:5" ht="30" customHeight="1">
      <c r="A16" s="4" t="s">
        <v>179</v>
      </c>
      <c r="B16" s="15">
        <v>13424.39</v>
      </c>
      <c r="C16" s="15">
        <v>11887</v>
      </c>
      <c r="D16" s="15">
        <f t="shared" si="0"/>
        <v>1537.3899999999994</v>
      </c>
      <c r="E16" s="11">
        <f t="shared" si="1"/>
        <v>12.933372591907123</v>
      </c>
    </row>
    <row r="17" spans="1:5" ht="30" customHeight="1">
      <c r="A17" s="4" t="s">
        <v>25</v>
      </c>
      <c r="B17" s="15">
        <v>7080.7999999999993</v>
      </c>
      <c r="C17" s="15">
        <v>6959</v>
      </c>
      <c r="D17" s="15">
        <f t="shared" si="0"/>
        <v>121.79999999999927</v>
      </c>
      <c r="E17" s="11">
        <f t="shared" si="1"/>
        <v>1.7502514729127672</v>
      </c>
    </row>
    <row r="18" spans="1:5" ht="30" customHeight="1">
      <c r="A18" s="4" t="s">
        <v>26</v>
      </c>
      <c r="B18" s="15">
        <v>4085.77</v>
      </c>
      <c r="C18" s="15">
        <v>3641</v>
      </c>
      <c r="D18" s="15">
        <f t="shared" si="0"/>
        <v>444.77</v>
      </c>
      <c r="E18" s="11">
        <f t="shared" si="1"/>
        <v>12.215600109859936</v>
      </c>
    </row>
    <row r="19" spans="1:5" ht="30" customHeight="1">
      <c r="A19" s="4" t="s">
        <v>27</v>
      </c>
      <c r="B19" s="15">
        <v>140</v>
      </c>
      <c r="C19" s="15">
        <v>130</v>
      </c>
      <c r="D19" s="15">
        <f t="shared" si="0"/>
        <v>10</v>
      </c>
      <c r="E19" s="11">
        <f t="shared" si="1"/>
        <v>7.6923076923076872</v>
      </c>
    </row>
    <row r="20" spans="1:5" ht="30" customHeight="1">
      <c r="A20" s="4" t="s">
        <v>28</v>
      </c>
      <c r="B20" s="15">
        <v>8082.67</v>
      </c>
      <c r="C20" s="15">
        <v>7701</v>
      </c>
      <c r="D20" s="15">
        <f t="shared" si="0"/>
        <v>381.67000000000007</v>
      </c>
      <c r="E20" s="11">
        <f t="shared" si="1"/>
        <v>4.956109596156355</v>
      </c>
    </row>
    <row r="21" spans="1:5" ht="30" customHeight="1">
      <c r="A21" s="4" t="s">
        <v>180</v>
      </c>
      <c r="B21" s="15">
        <v>4875.68</v>
      </c>
      <c r="C21" s="15">
        <v>4636</v>
      </c>
      <c r="D21" s="15">
        <f t="shared" si="0"/>
        <v>239.68000000000029</v>
      </c>
      <c r="E21" s="11">
        <f t="shared" si="1"/>
        <v>5.1699741156169265</v>
      </c>
    </row>
    <row r="22" spans="1:5" ht="30" customHeight="1">
      <c r="A22" s="4" t="s">
        <v>181</v>
      </c>
      <c r="B22" s="15">
        <v>743.30000000000018</v>
      </c>
      <c r="C22" s="15">
        <v>722</v>
      </c>
      <c r="D22" s="15">
        <f t="shared" si="0"/>
        <v>21.300000000000182</v>
      </c>
      <c r="E22" s="11">
        <f t="shared" si="1"/>
        <v>2.9501385041551531</v>
      </c>
    </row>
    <row r="23" spans="1:5" ht="30" customHeight="1">
      <c r="A23" s="4" t="s">
        <v>29</v>
      </c>
      <c r="B23" s="15">
        <v>34753</v>
      </c>
      <c r="C23" s="15">
        <v>21268</v>
      </c>
      <c r="D23" s="15">
        <f t="shared" si="0"/>
        <v>13485</v>
      </c>
      <c r="E23" s="11">
        <f t="shared" si="1"/>
        <v>63.405115666729351</v>
      </c>
    </row>
    <row r="24" spans="1:5" ht="30" customHeight="1">
      <c r="A24" s="4" t="s">
        <v>182</v>
      </c>
      <c r="B24" s="15">
        <v>891.86000000000013</v>
      </c>
      <c r="C24" s="15">
        <f>1965-900</f>
        <v>1065</v>
      </c>
      <c r="D24" s="15">
        <f t="shared" si="0"/>
        <v>-173.13999999999987</v>
      </c>
      <c r="E24" s="11">
        <f t="shared" si="1"/>
        <v>-16.257276995305148</v>
      </c>
    </row>
    <row r="25" spans="1:5" ht="30" customHeight="1">
      <c r="A25" s="4" t="s">
        <v>30</v>
      </c>
      <c r="B25" s="15">
        <v>2000</v>
      </c>
      <c r="C25" s="15"/>
      <c r="D25" s="15">
        <f>B25-C25</f>
        <v>2000</v>
      </c>
      <c r="E25" s="11"/>
    </row>
  </sheetData>
  <mergeCells count="6">
    <mergeCell ref="A1:E1"/>
    <mergeCell ref="D2:E2"/>
    <mergeCell ref="A3:A4"/>
    <mergeCell ref="B3:B4"/>
    <mergeCell ref="C3:C4"/>
    <mergeCell ref="D3:E3"/>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80" orientation="portrait" verticalDpi="0" r:id="rId1"/>
  <headerFooter alignWithMargins="0"/>
</worksheet>
</file>

<file path=xl/worksheets/sheet10.xml><?xml version="1.0" encoding="utf-8"?>
<worksheet xmlns="http://schemas.openxmlformats.org/spreadsheetml/2006/main" xmlns:r="http://schemas.openxmlformats.org/officeDocument/2006/relationships">
  <dimension ref="A1:E14"/>
  <sheetViews>
    <sheetView workbookViewId="0">
      <selection sqref="A1:E1"/>
    </sheetView>
  </sheetViews>
  <sheetFormatPr defaultRowHeight="14.25"/>
  <cols>
    <col min="1" max="1" width="36.625" customWidth="1"/>
    <col min="2" max="5" width="12.625" customWidth="1"/>
  </cols>
  <sheetData>
    <row r="1" spans="1:5" ht="47.25" customHeight="1">
      <c r="A1" s="23" t="s">
        <v>266</v>
      </c>
      <c r="B1" s="23"/>
      <c r="C1" s="23"/>
      <c r="D1" s="23"/>
      <c r="E1" s="23"/>
    </row>
    <row r="2" spans="1:5" ht="32.25" customHeight="1">
      <c r="A2" s="1" t="s">
        <v>185</v>
      </c>
      <c r="B2" s="1"/>
      <c r="C2" s="1"/>
      <c r="D2" s="41" t="s">
        <v>0</v>
      </c>
      <c r="E2" s="41"/>
    </row>
    <row r="3" spans="1:5" ht="48.75" customHeight="1">
      <c r="A3" s="31" t="s">
        <v>47</v>
      </c>
      <c r="B3" s="31" t="s">
        <v>45</v>
      </c>
      <c r="C3" s="31" t="s">
        <v>101</v>
      </c>
      <c r="D3" s="31" t="s">
        <v>184</v>
      </c>
      <c r="E3" s="31"/>
    </row>
    <row r="4" spans="1:5" ht="48.75" customHeight="1">
      <c r="A4" s="31"/>
      <c r="B4" s="31"/>
      <c r="C4" s="31"/>
      <c r="D4" s="6" t="s">
        <v>50</v>
      </c>
      <c r="E4" s="6" t="s">
        <v>102</v>
      </c>
    </row>
    <row r="5" spans="1:5" ht="48.75" customHeight="1">
      <c r="A5" s="6" t="s">
        <v>113</v>
      </c>
      <c r="B5" s="8">
        <f>SUM(B6:B9)</f>
        <v>460000</v>
      </c>
      <c r="C5" s="8">
        <f>SUM(C6:C9)</f>
        <v>440338</v>
      </c>
      <c r="D5" s="8">
        <f>B5-C5</f>
        <v>19662</v>
      </c>
      <c r="E5" s="11">
        <f>D5/C5*100</f>
        <v>4.4652062733627353</v>
      </c>
    </row>
    <row r="6" spans="1:5" ht="48.75" customHeight="1">
      <c r="A6" s="4" t="s">
        <v>158</v>
      </c>
      <c r="B6" s="8"/>
      <c r="C6" s="8">
        <v>919</v>
      </c>
      <c r="D6" s="8">
        <f t="shared" ref="D6:D14" si="0">B6-C6</f>
        <v>-919</v>
      </c>
      <c r="E6" s="11">
        <f t="shared" ref="E6:E14" si="1">D6/C6*100</f>
        <v>-100</v>
      </c>
    </row>
    <row r="7" spans="1:5" ht="48.75" customHeight="1">
      <c r="A7" s="4" t="s">
        <v>32</v>
      </c>
      <c r="B7" s="8">
        <v>800</v>
      </c>
      <c r="C7" s="8">
        <v>621</v>
      </c>
      <c r="D7" s="8">
        <f t="shared" si="0"/>
        <v>179</v>
      </c>
      <c r="E7" s="11">
        <f t="shared" si="1"/>
        <v>28.824476650563607</v>
      </c>
    </row>
    <row r="8" spans="1:5" ht="48.75" customHeight="1">
      <c r="A8" s="4" t="s">
        <v>159</v>
      </c>
      <c r="B8" s="8">
        <v>452000</v>
      </c>
      <c r="C8" s="8">
        <v>431849</v>
      </c>
      <c r="D8" s="8">
        <f t="shared" si="0"/>
        <v>20151</v>
      </c>
      <c r="E8" s="11">
        <f t="shared" si="1"/>
        <v>4.6662143480707376</v>
      </c>
    </row>
    <row r="9" spans="1:5" ht="48.75" customHeight="1">
      <c r="A9" s="4" t="s">
        <v>7</v>
      </c>
      <c r="B9" s="8">
        <v>7200</v>
      </c>
      <c r="C9" s="8">
        <v>6949</v>
      </c>
      <c r="D9" s="8">
        <f t="shared" si="0"/>
        <v>251</v>
      </c>
      <c r="E9" s="11">
        <f t="shared" si="1"/>
        <v>3.6120305079867605</v>
      </c>
    </row>
    <row r="10" spans="1:5" ht="48.75" customHeight="1">
      <c r="A10" s="6" t="s">
        <v>134</v>
      </c>
      <c r="B10" s="8">
        <f>SUM(B11:B14)</f>
        <v>550000</v>
      </c>
      <c r="C10" s="8">
        <f>SUM(C11:C14)</f>
        <v>525784</v>
      </c>
      <c r="D10" s="8">
        <f t="shared" si="0"/>
        <v>24216</v>
      </c>
      <c r="E10" s="11">
        <f t="shared" si="1"/>
        <v>4.6056935928061709</v>
      </c>
    </row>
    <row r="11" spans="1:5" ht="48.75" customHeight="1">
      <c r="A11" s="4" t="s">
        <v>158</v>
      </c>
      <c r="B11" s="8"/>
      <c r="C11" s="8">
        <v>940</v>
      </c>
      <c r="D11" s="8">
        <f t="shared" si="0"/>
        <v>-940</v>
      </c>
      <c r="E11" s="11">
        <f t="shared" si="1"/>
        <v>-100</v>
      </c>
    </row>
    <row r="12" spans="1:5" ht="48.75" customHeight="1">
      <c r="A12" s="4" t="s">
        <v>32</v>
      </c>
      <c r="B12" s="8"/>
      <c r="C12" s="8"/>
      <c r="D12" s="8">
        <f t="shared" si="0"/>
        <v>0</v>
      </c>
      <c r="E12" s="11"/>
    </row>
    <row r="13" spans="1:5" ht="48.75" customHeight="1">
      <c r="A13" s="4" t="s">
        <v>159</v>
      </c>
      <c r="B13" s="8">
        <v>539000</v>
      </c>
      <c r="C13" s="8">
        <v>514482</v>
      </c>
      <c r="D13" s="8">
        <f t="shared" si="0"/>
        <v>24518</v>
      </c>
      <c r="E13" s="11">
        <f t="shared" si="1"/>
        <v>4.7655700296609016</v>
      </c>
    </row>
    <row r="14" spans="1:5" ht="48.75" customHeight="1">
      <c r="A14" s="4" t="s">
        <v>7</v>
      </c>
      <c r="B14" s="8">
        <v>11000</v>
      </c>
      <c r="C14" s="8">
        <v>10362</v>
      </c>
      <c r="D14" s="8">
        <f t="shared" si="0"/>
        <v>638</v>
      </c>
      <c r="E14" s="11">
        <f t="shared" si="1"/>
        <v>6.1571125265392785</v>
      </c>
    </row>
  </sheetData>
  <mergeCells count="6">
    <mergeCell ref="A3:A4"/>
    <mergeCell ref="B3:B4"/>
    <mergeCell ref="A1:E1"/>
    <mergeCell ref="D2:E2"/>
    <mergeCell ref="D3:E3"/>
    <mergeCell ref="C3:C4"/>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89" orientation="portrait" verticalDpi="0" r:id="rId1"/>
  <headerFooter alignWithMargins="0"/>
</worksheet>
</file>

<file path=xl/worksheets/sheet11.xml><?xml version="1.0" encoding="utf-8"?>
<worksheet xmlns="http://schemas.openxmlformats.org/spreadsheetml/2006/main" xmlns:r="http://schemas.openxmlformats.org/officeDocument/2006/relationships">
  <dimension ref="A1:E14"/>
  <sheetViews>
    <sheetView workbookViewId="0">
      <selection activeCell="A11" sqref="A11"/>
    </sheetView>
  </sheetViews>
  <sheetFormatPr defaultRowHeight="14.25"/>
  <cols>
    <col min="1" max="1" width="31" customWidth="1"/>
    <col min="2" max="5" width="12.625" customWidth="1"/>
  </cols>
  <sheetData>
    <row r="1" spans="1:5" ht="47.25" customHeight="1">
      <c r="A1" s="23" t="s">
        <v>59</v>
      </c>
      <c r="B1" s="23"/>
      <c r="C1" s="23"/>
      <c r="D1" s="23"/>
      <c r="E1" s="23"/>
    </row>
    <row r="2" spans="1:5" ht="27.75" customHeight="1">
      <c r="A2" s="1" t="s">
        <v>186</v>
      </c>
      <c r="B2" s="1"/>
      <c r="C2" s="1"/>
      <c r="D2" s="41" t="s">
        <v>0</v>
      </c>
      <c r="E2" s="41"/>
    </row>
    <row r="3" spans="1:5" ht="35.1" customHeight="1">
      <c r="A3" s="31" t="s">
        <v>187</v>
      </c>
      <c r="B3" s="31" t="s">
        <v>45</v>
      </c>
      <c r="C3" s="31" t="s">
        <v>101</v>
      </c>
      <c r="D3" s="31" t="s">
        <v>184</v>
      </c>
      <c r="E3" s="31"/>
    </row>
    <row r="4" spans="1:5" ht="35.1" customHeight="1">
      <c r="A4" s="31"/>
      <c r="B4" s="31"/>
      <c r="C4" s="31"/>
      <c r="D4" s="6" t="s">
        <v>50</v>
      </c>
      <c r="E4" s="6" t="s">
        <v>102</v>
      </c>
    </row>
    <row r="5" spans="1:5" ht="48.75" customHeight="1">
      <c r="A5" s="6" t="s">
        <v>113</v>
      </c>
      <c r="B5" s="8">
        <f>SUM(B6:B10)</f>
        <v>200</v>
      </c>
      <c r="C5" s="8">
        <f>SUM(C6:C10)</f>
        <v>181</v>
      </c>
      <c r="D5" s="8">
        <f>B5-C5</f>
        <v>19</v>
      </c>
      <c r="E5" s="11">
        <f>D5/C5*100</f>
        <v>10.497237569060774</v>
      </c>
    </row>
    <row r="6" spans="1:5" ht="48.75" customHeight="1">
      <c r="A6" s="4" t="s">
        <v>164</v>
      </c>
      <c r="B6" s="8">
        <v>200</v>
      </c>
      <c r="C6" s="8">
        <v>181</v>
      </c>
      <c r="D6" s="8">
        <f>B6-C6</f>
        <v>19</v>
      </c>
      <c r="E6" s="11">
        <f>D6/C6*100</f>
        <v>10.497237569060774</v>
      </c>
    </row>
    <row r="7" spans="1:5" ht="48.75" customHeight="1">
      <c r="A7" s="4" t="s">
        <v>31</v>
      </c>
      <c r="B7" s="8"/>
      <c r="C7" s="8"/>
      <c r="D7" s="8"/>
      <c r="E7" s="11"/>
    </row>
    <row r="8" spans="1:5" ht="48.75" customHeight="1">
      <c r="A8" s="4" t="s">
        <v>165</v>
      </c>
      <c r="B8" s="8"/>
      <c r="C8" s="8"/>
      <c r="D8" s="8"/>
      <c r="E8" s="11"/>
    </row>
    <row r="9" spans="1:5" ht="48.75" customHeight="1">
      <c r="A9" s="4" t="s">
        <v>166</v>
      </c>
      <c r="B9" s="8"/>
      <c r="C9" s="8"/>
      <c r="D9" s="8"/>
      <c r="E9" s="11"/>
    </row>
    <row r="10" spans="1:5" ht="48.75" customHeight="1">
      <c r="A10" s="4" t="s">
        <v>2</v>
      </c>
      <c r="B10" s="8"/>
      <c r="C10" s="8"/>
      <c r="D10" s="8"/>
      <c r="E10" s="11"/>
    </row>
    <row r="11" spans="1:5" ht="48.75" customHeight="1">
      <c r="A11" s="6" t="s">
        <v>134</v>
      </c>
      <c r="B11" s="8">
        <f>SUM(B12:B14)</f>
        <v>200</v>
      </c>
      <c r="C11" s="8">
        <f>SUM(C12:C14)</f>
        <v>181</v>
      </c>
      <c r="D11" s="8">
        <f>B11-C11</f>
        <v>19</v>
      </c>
      <c r="E11" s="11">
        <f>D11/C11*100</f>
        <v>10.497237569060774</v>
      </c>
    </row>
    <row r="12" spans="1:5" ht="48.75" customHeight="1">
      <c r="A12" s="4" t="s">
        <v>3</v>
      </c>
      <c r="B12" s="8"/>
      <c r="C12" s="8"/>
      <c r="D12" s="8"/>
      <c r="E12" s="11"/>
    </row>
    <row r="13" spans="1:5" ht="48.75" customHeight="1">
      <c r="A13" s="4" t="s">
        <v>40</v>
      </c>
      <c r="B13" s="8">
        <v>200</v>
      </c>
      <c r="C13" s="8">
        <v>181</v>
      </c>
      <c r="D13" s="8">
        <f>B13-C13</f>
        <v>19</v>
      </c>
      <c r="E13" s="11">
        <f>D13/C13*100</f>
        <v>10.497237569060774</v>
      </c>
    </row>
    <row r="14" spans="1:5" ht="48.75" customHeight="1">
      <c r="A14" s="4" t="s">
        <v>41</v>
      </c>
      <c r="B14" s="8"/>
      <c r="C14" s="8"/>
      <c r="D14" s="8"/>
      <c r="E14" s="11"/>
    </row>
  </sheetData>
  <mergeCells count="6">
    <mergeCell ref="A1:E1"/>
    <mergeCell ref="B3:B4"/>
    <mergeCell ref="C3:C4"/>
    <mergeCell ref="D3:E3"/>
    <mergeCell ref="A3:A4"/>
    <mergeCell ref="D2:E2"/>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91" orientation="portrait" verticalDpi="0" r:id="rId1"/>
  <headerFooter alignWithMargins="0"/>
</worksheet>
</file>

<file path=xl/worksheets/sheet12.xml><?xml version="1.0" encoding="utf-8"?>
<worksheet xmlns="http://schemas.openxmlformats.org/spreadsheetml/2006/main" xmlns:r="http://schemas.openxmlformats.org/officeDocument/2006/relationships">
  <dimension ref="A1:E20"/>
  <sheetViews>
    <sheetView workbookViewId="0">
      <selection activeCell="A13" sqref="A13"/>
    </sheetView>
  </sheetViews>
  <sheetFormatPr defaultRowHeight="14.25"/>
  <cols>
    <col min="1" max="1" width="33.125" customWidth="1"/>
    <col min="2" max="2" width="14.5" customWidth="1"/>
    <col min="3" max="3" width="14.375" customWidth="1"/>
    <col min="4" max="5" width="14.25" customWidth="1"/>
  </cols>
  <sheetData>
    <row r="1" spans="1:5" ht="43.5" customHeight="1">
      <c r="A1" s="23" t="s">
        <v>60</v>
      </c>
      <c r="B1" s="23"/>
      <c r="C1" s="23"/>
      <c r="D1" s="23"/>
      <c r="E1" s="23"/>
    </row>
    <row r="2" spans="1:5" ht="33" customHeight="1">
      <c r="A2" s="1" t="s">
        <v>188</v>
      </c>
      <c r="B2" s="1"/>
      <c r="C2" s="1"/>
      <c r="D2" s="41" t="s">
        <v>0</v>
      </c>
      <c r="E2" s="41"/>
    </row>
    <row r="3" spans="1:5" ht="33" customHeight="1">
      <c r="A3" s="31" t="s">
        <v>47</v>
      </c>
      <c r="B3" s="31" t="s">
        <v>45</v>
      </c>
      <c r="C3" s="31" t="s">
        <v>101</v>
      </c>
      <c r="D3" s="31" t="s">
        <v>184</v>
      </c>
      <c r="E3" s="31"/>
    </row>
    <row r="4" spans="1:5" ht="33" customHeight="1">
      <c r="A4" s="31"/>
      <c r="B4" s="31"/>
      <c r="C4" s="31"/>
      <c r="D4" s="6" t="s">
        <v>50</v>
      </c>
      <c r="E4" s="6" t="s">
        <v>102</v>
      </c>
    </row>
    <row r="5" spans="1:5" ht="33" customHeight="1">
      <c r="A5" s="6" t="s">
        <v>113</v>
      </c>
      <c r="B5" s="8">
        <f>SUM(B6:B12)</f>
        <v>529887</v>
      </c>
      <c r="C5" s="8">
        <f>SUM(C6:C12)</f>
        <v>486528</v>
      </c>
      <c r="D5" s="8">
        <f>B5-C5</f>
        <v>43359</v>
      </c>
      <c r="E5" s="11">
        <f>(B5/C5-1)*100</f>
        <v>8.9119228492501978</v>
      </c>
    </row>
    <row r="6" spans="1:5" ht="33" customHeight="1">
      <c r="A6" s="4" t="s">
        <v>169</v>
      </c>
      <c r="B6" s="8">
        <v>212266</v>
      </c>
      <c r="C6" s="8">
        <v>218848</v>
      </c>
      <c r="D6" s="8">
        <f t="shared" ref="D6:D12" si="0">B6-C6</f>
        <v>-6582</v>
      </c>
      <c r="E6" s="11">
        <f t="shared" ref="E6:E12" si="1">(B6/C6-1)*100</f>
        <v>-3.0075668957449953</v>
      </c>
    </row>
    <row r="7" spans="1:5" ht="33" customHeight="1">
      <c r="A7" s="4" t="s">
        <v>4</v>
      </c>
      <c r="B7" s="8">
        <v>96133</v>
      </c>
      <c r="C7" s="8">
        <v>32221</v>
      </c>
      <c r="D7" s="8">
        <f t="shared" si="0"/>
        <v>63912</v>
      </c>
      <c r="E7" s="11">
        <f t="shared" si="1"/>
        <v>198.35511002141462</v>
      </c>
    </row>
    <row r="8" spans="1:5" ht="33" customHeight="1">
      <c r="A8" s="4" t="s">
        <v>5</v>
      </c>
      <c r="B8" s="8">
        <v>81426</v>
      </c>
      <c r="C8" s="8">
        <v>90703</v>
      </c>
      <c r="D8" s="8">
        <f t="shared" si="0"/>
        <v>-9277</v>
      </c>
      <c r="E8" s="11">
        <f t="shared" si="1"/>
        <v>-10.227886618965199</v>
      </c>
    </row>
    <row r="9" spans="1:5" ht="33" customHeight="1">
      <c r="A9" s="4" t="s">
        <v>170</v>
      </c>
      <c r="B9" s="8">
        <v>4622</v>
      </c>
      <c r="C9" s="8">
        <v>4753</v>
      </c>
      <c r="D9" s="8">
        <f t="shared" si="0"/>
        <v>-131</v>
      </c>
      <c r="E9" s="11">
        <f t="shared" si="1"/>
        <v>-2.7561540079949487</v>
      </c>
    </row>
    <row r="10" spans="1:5" ht="33" customHeight="1">
      <c r="A10" s="4" t="s">
        <v>171</v>
      </c>
      <c r="B10" s="8">
        <v>2666</v>
      </c>
      <c r="C10" s="8">
        <v>1767</v>
      </c>
      <c r="D10" s="8">
        <f t="shared" si="0"/>
        <v>899</v>
      </c>
      <c r="E10" s="11">
        <f t="shared" si="1"/>
        <v>50.877192982456144</v>
      </c>
    </row>
    <row r="11" spans="1:5" ht="33" customHeight="1">
      <c r="A11" s="4" t="s">
        <v>6</v>
      </c>
      <c r="B11" s="8">
        <v>79754</v>
      </c>
      <c r="C11" s="8">
        <v>89483</v>
      </c>
      <c r="D11" s="8">
        <f t="shared" si="0"/>
        <v>-9729</v>
      </c>
      <c r="E11" s="11">
        <f t="shared" si="1"/>
        <v>-10.87245622073466</v>
      </c>
    </row>
    <row r="12" spans="1:5" ht="33" customHeight="1">
      <c r="A12" s="4" t="s">
        <v>42</v>
      </c>
      <c r="B12" s="8">
        <v>53020</v>
      </c>
      <c r="C12" s="8">
        <v>48753</v>
      </c>
      <c r="D12" s="8">
        <f t="shared" si="0"/>
        <v>4267</v>
      </c>
      <c r="E12" s="11">
        <f t="shared" si="1"/>
        <v>8.7522819108567731</v>
      </c>
    </row>
    <row r="13" spans="1:5" ht="33" customHeight="1">
      <c r="A13" s="6" t="s">
        <v>134</v>
      </c>
      <c r="B13" s="8">
        <f>SUM(B14:B20)</f>
        <v>490706</v>
      </c>
      <c r="C13" s="8">
        <f>SUM(C14:C20)</f>
        <v>385556</v>
      </c>
      <c r="D13" s="8">
        <f>B13-C13</f>
        <v>105150</v>
      </c>
      <c r="E13" s="11">
        <f>(B13/C13-1)*100</f>
        <v>27.272302856135045</v>
      </c>
    </row>
    <row r="14" spans="1:5" ht="33" customHeight="1">
      <c r="A14" s="4" t="s">
        <v>169</v>
      </c>
      <c r="B14" s="8">
        <v>204581</v>
      </c>
      <c r="C14" s="8">
        <v>182709</v>
      </c>
      <c r="D14" s="8">
        <f t="shared" ref="D14:D20" si="2">B14-C14</f>
        <v>21872</v>
      </c>
      <c r="E14" s="11">
        <f t="shared" ref="E14:E20" si="3">(B14/C14-1)*100</f>
        <v>11.970948338614962</v>
      </c>
    </row>
    <row r="15" spans="1:5" ht="33" customHeight="1">
      <c r="A15" s="4" t="s">
        <v>4</v>
      </c>
      <c r="B15" s="8">
        <v>95978</v>
      </c>
      <c r="C15" s="8">
        <v>31067</v>
      </c>
      <c r="D15" s="8">
        <f t="shared" si="2"/>
        <v>64911</v>
      </c>
      <c r="E15" s="11">
        <f t="shared" si="3"/>
        <v>208.93874529243251</v>
      </c>
    </row>
    <row r="16" spans="1:5" ht="33" customHeight="1">
      <c r="A16" s="4" t="s">
        <v>5</v>
      </c>
      <c r="B16" s="8">
        <v>63748</v>
      </c>
      <c r="C16" s="8">
        <v>61612</v>
      </c>
      <c r="D16" s="8">
        <f t="shared" si="2"/>
        <v>2136</v>
      </c>
      <c r="E16" s="11">
        <f t="shared" si="3"/>
        <v>3.466857105758625</v>
      </c>
    </row>
    <row r="17" spans="1:5" ht="33" customHeight="1">
      <c r="A17" s="4" t="s">
        <v>170</v>
      </c>
      <c r="B17" s="8">
        <v>6578</v>
      </c>
      <c r="C17" s="8">
        <v>5675</v>
      </c>
      <c r="D17" s="8">
        <f t="shared" si="2"/>
        <v>903</v>
      </c>
      <c r="E17" s="11">
        <f t="shared" si="3"/>
        <v>15.911894273127757</v>
      </c>
    </row>
    <row r="18" spans="1:5" ht="33" customHeight="1">
      <c r="A18" s="4" t="s">
        <v>171</v>
      </c>
      <c r="B18" s="8">
        <v>2118</v>
      </c>
      <c r="C18" s="8">
        <v>1790</v>
      </c>
      <c r="D18" s="8">
        <f t="shared" si="2"/>
        <v>328</v>
      </c>
      <c r="E18" s="11">
        <f t="shared" si="3"/>
        <v>18.324022346368718</v>
      </c>
    </row>
    <row r="19" spans="1:5" ht="33" customHeight="1">
      <c r="A19" s="4" t="s">
        <v>6</v>
      </c>
      <c r="B19" s="8">
        <v>66422</v>
      </c>
      <c r="C19" s="8">
        <v>58228</v>
      </c>
      <c r="D19" s="8">
        <f t="shared" si="2"/>
        <v>8194</v>
      </c>
      <c r="E19" s="11">
        <f t="shared" si="3"/>
        <v>14.072267637562685</v>
      </c>
    </row>
    <row r="20" spans="1:5" ht="33" customHeight="1">
      <c r="A20" s="4" t="s">
        <v>42</v>
      </c>
      <c r="B20" s="8">
        <v>51281</v>
      </c>
      <c r="C20" s="8">
        <v>44475</v>
      </c>
      <c r="D20" s="8">
        <f t="shared" si="2"/>
        <v>6806</v>
      </c>
      <c r="E20" s="11">
        <f t="shared" si="3"/>
        <v>15.302979201798772</v>
      </c>
    </row>
  </sheetData>
  <mergeCells count="6">
    <mergeCell ref="A1:E1"/>
    <mergeCell ref="D2:E2"/>
    <mergeCell ref="A3:A4"/>
    <mergeCell ref="B3:B4"/>
    <mergeCell ref="C3:C4"/>
    <mergeCell ref="D3:E3"/>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83" orientation="portrait" verticalDpi="0" r:id="rId1"/>
  <headerFooter alignWithMargins="0"/>
</worksheet>
</file>

<file path=xl/worksheets/sheet13.xml><?xml version="1.0" encoding="utf-8"?>
<worksheet xmlns="http://schemas.openxmlformats.org/spreadsheetml/2006/main" xmlns:r="http://schemas.openxmlformats.org/officeDocument/2006/relationships">
  <dimension ref="A1:E24"/>
  <sheetViews>
    <sheetView showZeros="0" workbookViewId="0">
      <pane xSplit="1" ySplit="4" topLeftCell="B5" activePane="bottomRight" state="frozen"/>
      <selection activeCell="D7" sqref="D7"/>
      <selection pane="topRight" activeCell="D7" sqref="D7"/>
      <selection pane="bottomLeft" activeCell="D7" sqref="D7"/>
      <selection pane="bottomRight" activeCell="G21" sqref="G21"/>
    </sheetView>
  </sheetViews>
  <sheetFormatPr defaultRowHeight="14.25"/>
  <cols>
    <col min="1" max="1" width="34.875" customWidth="1"/>
    <col min="2" max="5" width="13.625" customWidth="1"/>
  </cols>
  <sheetData>
    <row r="1" spans="1:5" ht="47.25" customHeight="1">
      <c r="A1" s="43" t="s">
        <v>61</v>
      </c>
      <c r="B1" s="43"/>
      <c r="C1" s="43"/>
      <c r="D1" s="43"/>
      <c r="E1" s="43"/>
    </row>
    <row r="2" spans="1:5" ht="20.100000000000001" customHeight="1">
      <c r="A2" s="1" t="s">
        <v>62</v>
      </c>
      <c r="B2" s="1"/>
      <c r="C2" s="1"/>
      <c r="D2" s="41" t="s">
        <v>0</v>
      </c>
      <c r="E2" s="41"/>
    </row>
    <row r="3" spans="1:5" ht="30" customHeight="1">
      <c r="A3" s="38" t="s">
        <v>47</v>
      </c>
      <c r="B3" s="31" t="s">
        <v>45</v>
      </c>
      <c r="C3" s="31" t="s">
        <v>101</v>
      </c>
      <c r="D3" s="31" t="s">
        <v>184</v>
      </c>
      <c r="E3" s="31"/>
    </row>
    <row r="4" spans="1:5" ht="30" customHeight="1">
      <c r="A4" s="39"/>
      <c r="B4" s="31"/>
      <c r="C4" s="31"/>
      <c r="D4" s="6" t="s">
        <v>50</v>
      </c>
      <c r="E4" s="6" t="s">
        <v>102</v>
      </c>
    </row>
    <row r="5" spans="1:5" ht="34.5" customHeight="1">
      <c r="A5" s="6" t="s">
        <v>113</v>
      </c>
      <c r="B5" s="8">
        <f>B6+B20</f>
        <v>206000</v>
      </c>
      <c r="C5" s="8">
        <f>C6+C20</f>
        <v>186316</v>
      </c>
      <c r="D5" s="8">
        <f t="shared" ref="D5:D23" si="0">B5-C5</f>
        <v>19684</v>
      </c>
      <c r="E5" s="11">
        <f>(B5/C5-1)*100</f>
        <v>10.564846819382122</v>
      </c>
    </row>
    <row r="6" spans="1:5" ht="34.5" customHeight="1">
      <c r="A6" s="5" t="s">
        <v>114</v>
      </c>
      <c r="B6" s="8">
        <f>B7+B9+B10+B12+B13+B14+B15+B16+B17+B18+B19</f>
        <v>106000</v>
      </c>
      <c r="C6" s="8">
        <f>C7+C9+C10+C12+C13+C14+C15+C16+C17+C18+C19</f>
        <v>89393</v>
      </c>
      <c r="D6" s="8">
        <f t="shared" si="0"/>
        <v>16607</v>
      </c>
      <c r="E6" s="11">
        <f>(B6/C6-1)*100</f>
        <v>18.577517255266063</v>
      </c>
    </row>
    <row r="7" spans="1:5" ht="34.5" customHeight="1">
      <c r="A7" s="4" t="s">
        <v>33</v>
      </c>
      <c r="B7" s="8">
        <v>22000</v>
      </c>
      <c r="C7" s="8">
        <v>12682</v>
      </c>
      <c r="D7" s="8">
        <f t="shared" si="0"/>
        <v>9318</v>
      </c>
      <c r="E7" s="11">
        <f>(B7/C7-1)*100</f>
        <v>73.474215423434799</v>
      </c>
    </row>
    <row r="8" spans="1:5" ht="34.5" customHeight="1">
      <c r="A8" s="4" t="s">
        <v>14</v>
      </c>
      <c r="B8" s="8">
        <v>10000</v>
      </c>
      <c r="C8" s="8">
        <v>4246</v>
      </c>
      <c r="D8" s="8">
        <f t="shared" si="0"/>
        <v>5754</v>
      </c>
      <c r="E8" s="11">
        <f>(B8/C8-1)*100</f>
        <v>135.51577955723033</v>
      </c>
    </row>
    <row r="9" spans="1:5" ht="34.5" customHeight="1">
      <c r="A9" s="4" t="s">
        <v>34</v>
      </c>
      <c r="B9" s="8"/>
      <c r="C9" s="8"/>
      <c r="D9" s="8">
        <f t="shared" si="0"/>
        <v>0</v>
      </c>
      <c r="E9" s="11"/>
    </row>
    <row r="10" spans="1:5" ht="34.5" customHeight="1">
      <c r="A10" s="4" t="s">
        <v>35</v>
      </c>
      <c r="B10" s="8">
        <v>4900</v>
      </c>
      <c r="C10" s="8">
        <v>27</v>
      </c>
      <c r="D10" s="8">
        <f t="shared" si="0"/>
        <v>4873</v>
      </c>
      <c r="E10" s="11">
        <f>(B10/C10-1)*100</f>
        <v>18048.14814814815</v>
      </c>
    </row>
    <row r="11" spans="1:5" ht="34.5" customHeight="1">
      <c r="A11" s="4" t="s">
        <v>36</v>
      </c>
      <c r="B11" s="8">
        <v>4900</v>
      </c>
      <c r="C11" s="8">
        <v>26</v>
      </c>
      <c r="D11" s="8">
        <f t="shared" si="0"/>
        <v>4874</v>
      </c>
      <c r="E11" s="11">
        <f>(B11/C11-1)*100</f>
        <v>18746.153846153844</v>
      </c>
    </row>
    <row r="12" spans="1:5" ht="34.5" customHeight="1">
      <c r="A12" s="4" t="s">
        <v>37</v>
      </c>
      <c r="B12" s="8">
        <v>900</v>
      </c>
      <c r="C12" s="8">
        <v>813</v>
      </c>
      <c r="D12" s="8">
        <f t="shared" si="0"/>
        <v>87</v>
      </c>
      <c r="E12" s="11">
        <f t="shared" ref="E12:E23" si="1">(B12/C12-1)*100</f>
        <v>10.701107011070121</v>
      </c>
    </row>
    <row r="13" spans="1:5" ht="34.5" customHeight="1">
      <c r="A13" s="4" t="s">
        <v>15</v>
      </c>
      <c r="B13" s="8">
        <v>1000</v>
      </c>
      <c r="C13" s="8">
        <v>863</v>
      </c>
      <c r="D13" s="8">
        <f t="shared" si="0"/>
        <v>137</v>
      </c>
      <c r="E13" s="11">
        <f t="shared" si="1"/>
        <v>15.874855156431057</v>
      </c>
    </row>
    <row r="14" spans="1:5" ht="34.5" customHeight="1">
      <c r="A14" s="4" t="s">
        <v>16</v>
      </c>
      <c r="B14" s="8">
        <v>500</v>
      </c>
      <c r="C14" s="8"/>
      <c r="D14" s="8">
        <f t="shared" si="0"/>
        <v>500</v>
      </c>
      <c r="E14" s="11"/>
    </row>
    <row r="15" spans="1:5" ht="34.5" customHeight="1">
      <c r="A15" s="4" t="s">
        <v>8</v>
      </c>
      <c r="B15" s="8">
        <v>800</v>
      </c>
      <c r="C15" s="8">
        <v>668</v>
      </c>
      <c r="D15" s="8">
        <f t="shared" si="0"/>
        <v>132</v>
      </c>
      <c r="E15" s="11">
        <f t="shared" si="1"/>
        <v>19.760479041916156</v>
      </c>
    </row>
    <row r="16" spans="1:5" ht="34.5" customHeight="1">
      <c r="A16" s="4" t="s">
        <v>17</v>
      </c>
      <c r="B16" s="8">
        <v>24000</v>
      </c>
      <c r="C16" s="8">
        <v>23669</v>
      </c>
      <c r="D16" s="8">
        <f t="shared" si="0"/>
        <v>331</v>
      </c>
      <c r="E16" s="11">
        <f t="shared" si="1"/>
        <v>1.3984536735814679</v>
      </c>
    </row>
    <row r="17" spans="1:5" ht="34.5" customHeight="1">
      <c r="A17" s="4" t="s">
        <v>38</v>
      </c>
      <c r="B17" s="8">
        <v>4000</v>
      </c>
      <c r="C17" s="8">
        <v>3692</v>
      </c>
      <c r="D17" s="8">
        <f t="shared" si="0"/>
        <v>308</v>
      </c>
      <c r="E17" s="11">
        <f t="shared" si="1"/>
        <v>8.3423618634886232</v>
      </c>
    </row>
    <row r="18" spans="1:5" ht="34.5" customHeight="1">
      <c r="A18" s="4" t="s">
        <v>18</v>
      </c>
      <c r="B18" s="8">
        <v>46500</v>
      </c>
      <c r="C18" s="8">
        <v>46467</v>
      </c>
      <c r="D18" s="8">
        <f t="shared" si="0"/>
        <v>33</v>
      </c>
      <c r="E18" s="11">
        <f t="shared" si="1"/>
        <v>7.1018141907153165E-2</v>
      </c>
    </row>
    <row r="19" spans="1:5" ht="34.5" customHeight="1">
      <c r="A19" s="4" t="s">
        <v>19</v>
      </c>
      <c r="B19" s="8">
        <v>1400</v>
      </c>
      <c r="C19" s="8">
        <v>512</v>
      </c>
      <c r="D19" s="8">
        <f t="shared" si="0"/>
        <v>888</v>
      </c>
      <c r="E19" s="11">
        <f t="shared" si="1"/>
        <v>173.4375</v>
      </c>
    </row>
    <row r="20" spans="1:5" ht="34.5" customHeight="1">
      <c r="A20" s="5" t="s">
        <v>128</v>
      </c>
      <c r="B20" s="8">
        <f>B21+B22+B23</f>
        <v>100000</v>
      </c>
      <c r="C20" s="8">
        <f>C21+C22+C23</f>
        <v>96923</v>
      </c>
      <c r="D20" s="8">
        <f t="shared" si="0"/>
        <v>3077</v>
      </c>
      <c r="E20" s="11">
        <f t="shared" si="1"/>
        <v>3.1746850592738518</v>
      </c>
    </row>
    <row r="21" spans="1:5" ht="34.5" customHeight="1">
      <c r="A21" s="4" t="s">
        <v>39</v>
      </c>
      <c r="B21" s="8">
        <v>30000</v>
      </c>
      <c r="C21" s="8">
        <v>28513</v>
      </c>
      <c r="D21" s="8">
        <f t="shared" si="0"/>
        <v>1487</v>
      </c>
      <c r="E21" s="11">
        <f t="shared" si="1"/>
        <v>5.2151650124504512</v>
      </c>
    </row>
    <row r="22" spans="1:5" ht="34.5" customHeight="1">
      <c r="A22" s="4" t="s">
        <v>20</v>
      </c>
      <c r="B22" s="8">
        <v>10000</v>
      </c>
      <c r="C22" s="8">
        <v>5883</v>
      </c>
      <c r="D22" s="8">
        <f t="shared" si="0"/>
        <v>4117</v>
      </c>
      <c r="E22" s="11">
        <f t="shared" si="1"/>
        <v>69.981302056773757</v>
      </c>
    </row>
    <row r="23" spans="1:5" ht="34.5" customHeight="1">
      <c r="A23" s="4" t="s">
        <v>21</v>
      </c>
      <c r="B23" s="8">
        <v>60000</v>
      </c>
      <c r="C23" s="8">
        <v>62527</v>
      </c>
      <c r="D23" s="8">
        <f t="shared" si="0"/>
        <v>-2527</v>
      </c>
      <c r="E23" s="11">
        <f t="shared" si="1"/>
        <v>-4.0414540918323301</v>
      </c>
    </row>
    <row r="24" spans="1:5" ht="34.5" customHeight="1">
      <c r="A24" s="42" t="s">
        <v>189</v>
      </c>
      <c r="B24" s="42"/>
      <c r="C24" s="42"/>
      <c r="D24" s="42"/>
      <c r="E24" s="42"/>
    </row>
  </sheetData>
  <mergeCells count="7">
    <mergeCell ref="A24:E24"/>
    <mergeCell ref="A1:E1"/>
    <mergeCell ref="D2:E2"/>
    <mergeCell ref="A3:A4"/>
    <mergeCell ref="B3:B4"/>
    <mergeCell ref="C3:C4"/>
    <mergeCell ref="D3:E3"/>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78" orientation="portrait" verticalDpi="0" r:id="rId1"/>
  <headerFooter alignWithMargins="0"/>
</worksheet>
</file>

<file path=xl/worksheets/sheet14.xml><?xml version="1.0" encoding="utf-8"?>
<worksheet xmlns="http://schemas.openxmlformats.org/spreadsheetml/2006/main" xmlns:r="http://schemas.openxmlformats.org/officeDocument/2006/relationships">
  <dimension ref="A1:E25"/>
  <sheetViews>
    <sheetView tabSelected="1" workbookViewId="0">
      <pane xSplit="1" ySplit="4" topLeftCell="B5" activePane="bottomRight" state="frozen"/>
      <selection activeCell="D7" sqref="D7"/>
      <selection pane="topRight" activeCell="D7" sqref="D7"/>
      <selection pane="bottomLeft" activeCell="D7" sqref="D7"/>
      <selection pane="bottomRight" activeCell="A5" sqref="A5"/>
    </sheetView>
  </sheetViews>
  <sheetFormatPr defaultRowHeight="14.25"/>
  <cols>
    <col min="1" max="1" width="34.125" customWidth="1"/>
    <col min="2" max="5" width="12.625" customWidth="1"/>
  </cols>
  <sheetData>
    <row r="1" spans="1:5" ht="50.25" customHeight="1">
      <c r="A1" s="23" t="s">
        <v>190</v>
      </c>
      <c r="B1" s="23"/>
      <c r="C1" s="23"/>
      <c r="D1" s="23"/>
      <c r="E1" s="23"/>
    </row>
    <row r="2" spans="1:5" ht="27.75" customHeight="1">
      <c r="A2" s="1" t="s">
        <v>191</v>
      </c>
      <c r="B2" s="1"/>
      <c r="C2" s="1"/>
      <c r="D2" s="37" t="s">
        <v>0</v>
      </c>
      <c r="E2" s="37"/>
    </row>
    <row r="3" spans="1:5">
      <c r="A3" s="31" t="s">
        <v>132</v>
      </c>
      <c r="B3" s="31" t="s">
        <v>45</v>
      </c>
      <c r="C3" s="31" t="s">
        <v>192</v>
      </c>
      <c r="D3" s="31" t="s">
        <v>184</v>
      </c>
      <c r="E3" s="31"/>
    </row>
    <row r="4" spans="1:5" ht="48" customHeight="1">
      <c r="A4" s="31"/>
      <c r="B4" s="31"/>
      <c r="C4" s="31"/>
      <c r="D4" s="6" t="s">
        <v>50</v>
      </c>
      <c r="E4" s="6" t="s">
        <v>102</v>
      </c>
    </row>
    <row r="5" spans="1:5" ht="30" customHeight="1">
      <c r="A5" s="6" t="s">
        <v>134</v>
      </c>
      <c r="B5" s="8">
        <f>SUM(B6:B25)</f>
        <v>845542</v>
      </c>
      <c r="C5" s="8">
        <f>SUM(C6:C25)</f>
        <v>742727</v>
      </c>
      <c r="D5" s="8">
        <f t="shared" ref="D5:D25" si="0">B5-C5</f>
        <v>102815</v>
      </c>
      <c r="E5" s="11">
        <f t="shared" ref="E5:E24" si="1">(B5/C5-1)*100</f>
        <v>13.842905939867546</v>
      </c>
    </row>
    <row r="6" spans="1:5" ht="30" customHeight="1">
      <c r="A6" s="4" t="s">
        <v>9</v>
      </c>
      <c r="B6" s="8">
        <v>77688</v>
      </c>
      <c r="C6" s="8">
        <f>72886+900</f>
        <v>73786</v>
      </c>
      <c r="D6" s="8">
        <f t="shared" si="0"/>
        <v>3902</v>
      </c>
      <c r="E6" s="11">
        <f t="shared" si="1"/>
        <v>5.2882660667335157</v>
      </c>
    </row>
    <row r="7" spans="1:5" ht="30" customHeight="1">
      <c r="A7" s="4" t="s">
        <v>10</v>
      </c>
      <c r="B7" s="8">
        <v>52393</v>
      </c>
      <c r="C7" s="8">
        <v>48865</v>
      </c>
      <c r="D7" s="8">
        <f t="shared" si="0"/>
        <v>3528</v>
      </c>
      <c r="E7" s="11">
        <f t="shared" si="1"/>
        <v>7.219891537910561</v>
      </c>
    </row>
    <row r="8" spans="1:5" ht="30" customHeight="1">
      <c r="A8" s="4" t="s">
        <v>177</v>
      </c>
      <c r="B8" s="8">
        <v>196874</v>
      </c>
      <c r="C8" s="8">
        <v>183919</v>
      </c>
      <c r="D8" s="8">
        <f t="shared" si="0"/>
        <v>12955</v>
      </c>
      <c r="E8" s="11">
        <f t="shared" si="1"/>
        <v>7.043861699987497</v>
      </c>
    </row>
    <row r="9" spans="1:5" ht="30" customHeight="1">
      <c r="A9" s="4" t="s">
        <v>22</v>
      </c>
      <c r="B9" s="8">
        <v>9113</v>
      </c>
      <c r="C9" s="8">
        <v>7627</v>
      </c>
      <c r="D9" s="8">
        <f t="shared" si="0"/>
        <v>1486</v>
      </c>
      <c r="E9" s="11">
        <f t="shared" si="1"/>
        <v>19.483414186442904</v>
      </c>
    </row>
    <row r="10" spans="1:5" ht="30" customHeight="1">
      <c r="A10" s="4" t="s">
        <v>178</v>
      </c>
      <c r="B10" s="8">
        <v>6566</v>
      </c>
      <c r="C10" s="8">
        <v>5684</v>
      </c>
      <c r="D10" s="8">
        <f t="shared" si="0"/>
        <v>882</v>
      </c>
      <c r="E10" s="11">
        <f t="shared" si="1"/>
        <v>15.517241379310342</v>
      </c>
    </row>
    <row r="11" spans="1:5" ht="30" customHeight="1">
      <c r="A11" s="4" t="s">
        <v>11</v>
      </c>
      <c r="B11" s="8">
        <v>171174</v>
      </c>
      <c r="C11" s="8">
        <v>125896</v>
      </c>
      <c r="D11" s="8">
        <f t="shared" si="0"/>
        <v>45278</v>
      </c>
      <c r="E11" s="11">
        <f t="shared" si="1"/>
        <v>35.96460570629727</v>
      </c>
    </row>
    <row r="12" spans="1:5" ht="30" customHeight="1">
      <c r="A12" s="4" t="s">
        <v>23</v>
      </c>
      <c r="B12" s="8">
        <v>88836</v>
      </c>
      <c r="C12" s="8">
        <v>77647</v>
      </c>
      <c r="D12" s="8">
        <f t="shared" si="0"/>
        <v>11189</v>
      </c>
      <c r="E12" s="11">
        <f t="shared" si="1"/>
        <v>14.410086674308076</v>
      </c>
    </row>
    <row r="13" spans="1:5" ht="30" customHeight="1">
      <c r="A13" s="4" t="s">
        <v>12</v>
      </c>
      <c r="B13" s="8">
        <v>12756</v>
      </c>
      <c r="C13" s="8">
        <v>12388</v>
      </c>
      <c r="D13" s="8">
        <f t="shared" si="0"/>
        <v>368</v>
      </c>
      <c r="E13" s="11">
        <f t="shared" si="1"/>
        <v>2.9706167258637395</v>
      </c>
    </row>
    <row r="14" spans="1:5" ht="30" customHeight="1">
      <c r="A14" s="4" t="s">
        <v>13</v>
      </c>
      <c r="B14" s="8">
        <v>59355</v>
      </c>
      <c r="C14" s="8">
        <v>64759</v>
      </c>
      <c r="D14" s="8">
        <f t="shared" si="0"/>
        <v>-5404</v>
      </c>
      <c r="E14" s="11">
        <f t="shared" si="1"/>
        <v>-8.3447860529038405</v>
      </c>
    </row>
    <row r="15" spans="1:5" ht="30" customHeight="1">
      <c r="A15" s="4" t="s">
        <v>24</v>
      </c>
      <c r="B15" s="8">
        <v>97933</v>
      </c>
      <c r="C15" s="8">
        <v>88296</v>
      </c>
      <c r="D15" s="8">
        <f t="shared" si="0"/>
        <v>9637</v>
      </c>
      <c r="E15" s="11">
        <f t="shared" si="1"/>
        <v>10.914424209477215</v>
      </c>
    </row>
    <row r="16" spans="1:5" ht="30" customHeight="1">
      <c r="A16" s="4" t="s">
        <v>179</v>
      </c>
      <c r="B16" s="8">
        <v>13406</v>
      </c>
      <c r="C16" s="8">
        <v>11882</v>
      </c>
      <c r="D16" s="8">
        <f t="shared" si="0"/>
        <v>1524</v>
      </c>
      <c r="E16" s="11">
        <f t="shared" si="1"/>
        <v>12.82612354822421</v>
      </c>
    </row>
    <row r="17" spans="1:5" ht="30" customHeight="1">
      <c r="A17" s="4" t="s">
        <v>25</v>
      </c>
      <c r="B17" s="8">
        <v>4375</v>
      </c>
      <c r="C17" s="8">
        <v>4404</v>
      </c>
      <c r="D17" s="8">
        <f t="shared" si="0"/>
        <v>-29</v>
      </c>
      <c r="E17" s="11">
        <f t="shared" si="1"/>
        <v>-0.65849227974568159</v>
      </c>
    </row>
    <row r="18" spans="1:5" ht="30" customHeight="1">
      <c r="A18" s="4" t="s">
        <v>26</v>
      </c>
      <c r="B18" s="8">
        <v>3986</v>
      </c>
      <c r="C18" s="8">
        <v>3641</v>
      </c>
      <c r="D18" s="8">
        <f t="shared" si="0"/>
        <v>345</v>
      </c>
      <c r="E18" s="11">
        <f t="shared" si="1"/>
        <v>9.4754188409777562</v>
      </c>
    </row>
    <row r="19" spans="1:5" ht="30" customHeight="1">
      <c r="A19" s="4" t="s">
        <v>27</v>
      </c>
      <c r="B19" s="8">
        <v>140</v>
      </c>
      <c r="C19" s="8">
        <v>130</v>
      </c>
      <c r="D19" s="8">
        <f t="shared" si="0"/>
        <v>10</v>
      </c>
      <c r="E19" s="11">
        <f t="shared" si="1"/>
        <v>7.6923076923076872</v>
      </c>
    </row>
    <row r="20" spans="1:5" ht="30" customHeight="1">
      <c r="A20" s="4" t="s">
        <v>28</v>
      </c>
      <c r="B20" s="8">
        <v>7883</v>
      </c>
      <c r="C20" s="8">
        <v>7630</v>
      </c>
      <c r="D20" s="8">
        <f t="shared" si="0"/>
        <v>253</v>
      </c>
      <c r="E20" s="11">
        <f t="shared" si="1"/>
        <v>3.3158584534731306</v>
      </c>
    </row>
    <row r="21" spans="1:5" ht="30" customHeight="1">
      <c r="A21" s="4" t="s">
        <v>180</v>
      </c>
      <c r="B21" s="8">
        <v>4776</v>
      </c>
      <c r="C21" s="8">
        <v>4186</v>
      </c>
      <c r="D21" s="8">
        <f t="shared" si="0"/>
        <v>590</v>
      </c>
      <c r="E21" s="11">
        <f t="shared" si="1"/>
        <v>14.09460105112279</v>
      </c>
    </row>
    <row r="22" spans="1:5" ht="30" customHeight="1">
      <c r="A22" s="4" t="s">
        <v>181</v>
      </c>
      <c r="B22" s="8">
        <v>743</v>
      </c>
      <c r="C22" s="8">
        <v>722</v>
      </c>
      <c r="D22" s="8">
        <f t="shared" si="0"/>
        <v>21</v>
      </c>
      <c r="E22" s="11">
        <f t="shared" si="1"/>
        <v>2.9085872576177341</v>
      </c>
    </row>
    <row r="23" spans="1:5" ht="30" customHeight="1">
      <c r="A23" s="4" t="s">
        <v>29</v>
      </c>
      <c r="B23" s="8">
        <v>34753</v>
      </c>
      <c r="C23" s="8">
        <v>20408</v>
      </c>
      <c r="D23" s="8">
        <f t="shared" si="0"/>
        <v>14345</v>
      </c>
      <c r="E23" s="11">
        <f t="shared" si="1"/>
        <v>70.291062328498626</v>
      </c>
    </row>
    <row r="24" spans="1:5" ht="30" customHeight="1">
      <c r="A24" s="4" t="s">
        <v>182</v>
      </c>
      <c r="B24" s="8">
        <v>792</v>
      </c>
      <c r="C24" s="8">
        <f>1757-900</f>
        <v>857</v>
      </c>
      <c r="D24" s="8">
        <f t="shared" si="0"/>
        <v>-65</v>
      </c>
      <c r="E24" s="11">
        <f t="shared" si="1"/>
        <v>-7.5845974329054826</v>
      </c>
    </row>
    <row r="25" spans="1:5" ht="30" customHeight="1">
      <c r="A25" s="4" t="s">
        <v>30</v>
      </c>
      <c r="B25" s="8">
        <v>2000</v>
      </c>
      <c r="C25" s="8"/>
      <c r="D25" s="8">
        <f t="shared" si="0"/>
        <v>2000</v>
      </c>
      <c r="E25" s="11"/>
    </row>
  </sheetData>
  <mergeCells count="6">
    <mergeCell ref="A1:E1"/>
    <mergeCell ref="D2:E2"/>
    <mergeCell ref="A3:A4"/>
    <mergeCell ref="B3:B4"/>
    <mergeCell ref="C3:C4"/>
    <mergeCell ref="D3:E3"/>
  </mergeCells>
  <phoneticPr fontId="1" type="noConversion"/>
  <printOptions horizontalCentered="1" verticalCentered="1"/>
  <pageMargins left="0.74803149606299213" right="0.74803149606299213" top="0.98425196850393704" bottom="0.98425196850393704" header="0.51181102362204722" footer="0.51181102362204722"/>
  <pageSetup paperSize="9" scale="80" orientation="portrait" verticalDpi="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D42"/>
  <sheetViews>
    <sheetView workbookViewId="0">
      <selection activeCell="A2" sqref="A2:B2"/>
    </sheetView>
  </sheetViews>
  <sheetFormatPr defaultRowHeight="14.25"/>
  <cols>
    <col min="1" max="1" width="29.5" customWidth="1"/>
    <col min="2" max="2" width="14.625" customWidth="1"/>
    <col min="3" max="3" width="29.625" customWidth="1"/>
    <col min="4" max="4" width="14.625" customWidth="1"/>
  </cols>
  <sheetData>
    <row r="1" spans="1:4" ht="50.25" customHeight="1">
      <c r="A1" s="44" t="s">
        <v>193</v>
      </c>
      <c r="B1" s="43"/>
      <c r="C1" s="43"/>
      <c r="D1" s="43"/>
    </row>
    <row r="2" spans="1:4" ht="21" customHeight="1">
      <c r="A2" s="40" t="s">
        <v>267</v>
      </c>
      <c r="B2" s="40"/>
      <c r="C2" s="1"/>
      <c r="D2" s="13" t="s">
        <v>87</v>
      </c>
    </row>
    <row r="3" spans="1:4" ht="17.25" customHeight="1">
      <c r="A3" s="6" t="s">
        <v>88</v>
      </c>
      <c r="B3" s="6" t="s">
        <v>89</v>
      </c>
      <c r="C3" s="6" t="s">
        <v>88</v>
      </c>
      <c r="D3" s="6" t="s">
        <v>89</v>
      </c>
    </row>
    <row r="4" spans="1:4" ht="17.25" customHeight="1">
      <c r="A4" s="5" t="s">
        <v>90</v>
      </c>
      <c r="B4" s="15">
        <v>236307.35</v>
      </c>
      <c r="C4" s="4" t="s">
        <v>194</v>
      </c>
      <c r="D4" s="4"/>
    </row>
    <row r="5" spans="1:4" ht="17.25" customHeight="1">
      <c r="A5" s="4" t="s">
        <v>195</v>
      </c>
      <c r="B5" s="15">
        <v>57936.83</v>
      </c>
      <c r="C5" s="4" t="s">
        <v>196</v>
      </c>
      <c r="D5" s="4"/>
    </row>
    <row r="6" spans="1:4" ht="17.25" customHeight="1">
      <c r="A6" s="4" t="s">
        <v>197</v>
      </c>
      <c r="B6" s="15">
        <v>42032.78</v>
      </c>
      <c r="C6" s="4" t="s">
        <v>198</v>
      </c>
      <c r="D6" s="4"/>
    </row>
    <row r="7" spans="1:4" ht="17.25" customHeight="1">
      <c r="A7" s="4" t="s">
        <v>199</v>
      </c>
      <c r="B7" s="15">
        <v>8471.1200000000044</v>
      </c>
      <c r="C7" s="4" t="s">
        <v>200</v>
      </c>
      <c r="D7" s="4"/>
    </row>
    <row r="8" spans="1:4" ht="17.25" customHeight="1">
      <c r="A8" s="4" t="s">
        <v>201</v>
      </c>
      <c r="B8" s="15">
        <v>3714.0400000000018</v>
      </c>
      <c r="C8" s="4" t="s">
        <v>202</v>
      </c>
      <c r="D8" s="4"/>
    </row>
    <row r="9" spans="1:4" ht="17.25" customHeight="1">
      <c r="A9" s="4" t="s">
        <v>203</v>
      </c>
      <c r="B9" s="15">
        <v>3718.89</v>
      </c>
      <c r="C9" s="4" t="s">
        <v>204</v>
      </c>
      <c r="D9" s="12"/>
    </row>
    <row r="10" spans="1:4" ht="17.25" customHeight="1">
      <c r="A10" s="4" t="s">
        <v>205</v>
      </c>
      <c r="B10" s="15">
        <v>18570.019999999997</v>
      </c>
      <c r="C10" s="4" t="s">
        <v>206</v>
      </c>
      <c r="D10" s="15"/>
    </row>
    <row r="11" spans="1:4" ht="17.25" customHeight="1">
      <c r="A11" s="4" t="s">
        <v>207</v>
      </c>
      <c r="B11" s="15">
        <v>12228.369999999999</v>
      </c>
      <c r="C11" s="4" t="s">
        <v>208</v>
      </c>
      <c r="D11" s="15">
        <v>9885.6200000000008</v>
      </c>
    </row>
    <row r="12" spans="1:4" ht="17.25" customHeight="1">
      <c r="A12" s="4" t="s">
        <v>209</v>
      </c>
      <c r="B12" s="15">
        <v>124.00000000000001</v>
      </c>
      <c r="C12" s="4" t="s">
        <v>210</v>
      </c>
      <c r="D12" s="15">
        <v>923.98000000000013</v>
      </c>
    </row>
    <row r="13" spans="1:4" ht="17.25" customHeight="1">
      <c r="A13" s="4" t="s">
        <v>211</v>
      </c>
      <c r="B13" s="15">
        <v>374.25</v>
      </c>
      <c r="C13" s="4" t="s">
        <v>212</v>
      </c>
      <c r="D13" s="15"/>
    </row>
    <row r="14" spans="1:4" ht="17.25" customHeight="1">
      <c r="A14" s="4" t="s">
        <v>213</v>
      </c>
      <c r="B14" s="15">
        <v>88.56</v>
      </c>
      <c r="C14" s="4" t="s">
        <v>214</v>
      </c>
      <c r="D14" s="15"/>
    </row>
    <row r="15" spans="1:4" ht="17.25" customHeight="1">
      <c r="A15" s="4" t="s">
        <v>215</v>
      </c>
      <c r="B15" s="15">
        <v>503.66</v>
      </c>
      <c r="C15" s="4" t="s">
        <v>216</v>
      </c>
      <c r="D15" s="15">
        <v>8764.130000000001</v>
      </c>
    </row>
    <row r="16" spans="1:4" ht="17.25" customHeight="1">
      <c r="A16" s="4" t="s">
        <v>217</v>
      </c>
      <c r="B16" s="15">
        <v>418.9</v>
      </c>
      <c r="C16" s="4" t="s">
        <v>218</v>
      </c>
      <c r="D16" s="15">
        <v>197.51</v>
      </c>
    </row>
    <row r="17" spans="1:4" ht="17.25" customHeight="1">
      <c r="A17" s="4" t="s">
        <v>219</v>
      </c>
      <c r="B17" s="15"/>
      <c r="C17" s="4" t="s">
        <v>220</v>
      </c>
      <c r="D17" s="12"/>
    </row>
    <row r="18" spans="1:4" ht="17.25" customHeight="1">
      <c r="A18" s="4" t="s">
        <v>221</v>
      </c>
      <c r="B18" s="15">
        <v>1052.81</v>
      </c>
      <c r="C18" s="4" t="s">
        <v>222</v>
      </c>
      <c r="D18" s="12"/>
    </row>
    <row r="19" spans="1:4" ht="17.25" customHeight="1">
      <c r="A19" s="4" t="s">
        <v>223</v>
      </c>
      <c r="B19" s="15">
        <v>628.33000000000004</v>
      </c>
      <c r="C19" s="4" t="s">
        <v>224</v>
      </c>
      <c r="D19" s="4"/>
    </row>
    <row r="20" spans="1:4" ht="17.25" customHeight="1">
      <c r="A20" s="4" t="s">
        <v>225</v>
      </c>
      <c r="B20" s="15">
        <v>3151.14</v>
      </c>
      <c r="C20" s="4" t="s">
        <v>226</v>
      </c>
      <c r="D20" s="4"/>
    </row>
    <row r="21" spans="1:4" ht="17.25" customHeight="1">
      <c r="A21" s="4" t="s">
        <v>227</v>
      </c>
      <c r="B21" s="12"/>
      <c r="C21" s="4" t="s">
        <v>228</v>
      </c>
      <c r="D21" s="4"/>
    </row>
    <row r="22" spans="1:4" ht="17.25" customHeight="1">
      <c r="A22" s="4" t="s">
        <v>229</v>
      </c>
      <c r="B22" s="12"/>
      <c r="C22" s="4" t="s">
        <v>230</v>
      </c>
      <c r="D22" s="4"/>
    </row>
    <row r="23" spans="1:4" ht="17.25" customHeight="1">
      <c r="A23" s="4" t="s">
        <v>231</v>
      </c>
      <c r="B23" s="4"/>
      <c r="C23" s="4" t="s">
        <v>232</v>
      </c>
      <c r="D23" s="4"/>
    </row>
    <row r="24" spans="1:4" ht="17.25" customHeight="1">
      <c r="A24" s="4" t="s">
        <v>233</v>
      </c>
      <c r="B24" s="4"/>
      <c r="C24" s="4" t="s">
        <v>234</v>
      </c>
      <c r="D24" s="4"/>
    </row>
    <row r="25" spans="1:4" ht="17.25" customHeight="1">
      <c r="A25" s="4" t="s">
        <v>235</v>
      </c>
      <c r="B25" s="4"/>
      <c r="C25" s="4" t="s">
        <v>236</v>
      </c>
      <c r="D25" s="4"/>
    </row>
    <row r="26" spans="1:4" ht="17.25" customHeight="1">
      <c r="A26" s="4" t="s">
        <v>237</v>
      </c>
      <c r="B26" s="4"/>
      <c r="C26" s="4" t="s">
        <v>238</v>
      </c>
      <c r="D26" s="4"/>
    </row>
    <row r="27" spans="1:4" ht="17.25" customHeight="1">
      <c r="A27" s="4" t="s">
        <v>239</v>
      </c>
      <c r="B27" s="4"/>
      <c r="C27" s="4" t="s">
        <v>240</v>
      </c>
      <c r="D27" s="4"/>
    </row>
    <row r="28" spans="1:4" ht="17.25" customHeight="1">
      <c r="A28" s="4" t="s">
        <v>241</v>
      </c>
      <c r="B28" s="4"/>
      <c r="C28" s="4" t="s">
        <v>242</v>
      </c>
      <c r="D28" s="4"/>
    </row>
    <row r="29" spans="1:4" ht="17.25" customHeight="1">
      <c r="A29" s="4" t="s">
        <v>243</v>
      </c>
      <c r="B29" s="4"/>
      <c r="C29" s="4" t="s">
        <v>244</v>
      </c>
      <c r="D29" s="4"/>
    </row>
    <row r="30" spans="1:4" ht="17.25" customHeight="1">
      <c r="A30" s="4" t="s">
        <v>229</v>
      </c>
      <c r="B30" s="4"/>
      <c r="C30" s="4" t="s">
        <v>245</v>
      </c>
      <c r="D30" s="4"/>
    </row>
    <row r="31" spans="1:4" ht="17.25" customHeight="1">
      <c r="A31" s="4" t="s">
        <v>231</v>
      </c>
      <c r="B31" s="4"/>
      <c r="C31" s="4" t="s">
        <v>246</v>
      </c>
      <c r="D31" s="4"/>
    </row>
    <row r="32" spans="1:4" ht="17.25" customHeight="1">
      <c r="A32" s="4" t="s">
        <v>233</v>
      </c>
      <c r="B32" s="4"/>
      <c r="C32" s="4" t="s">
        <v>247</v>
      </c>
      <c r="D32" s="4"/>
    </row>
    <row r="33" spans="1:4" ht="17.25" customHeight="1">
      <c r="A33" s="4" t="s">
        <v>237</v>
      </c>
      <c r="B33" s="4"/>
      <c r="C33" s="4" t="s">
        <v>248</v>
      </c>
      <c r="D33" s="4"/>
    </row>
    <row r="34" spans="1:4" ht="17.25" customHeight="1">
      <c r="A34" s="4" t="s">
        <v>239</v>
      </c>
      <c r="B34" s="4"/>
      <c r="C34" s="4" t="s">
        <v>249</v>
      </c>
      <c r="D34" s="4"/>
    </row>
    <row r="35" spans="1:4" ht="17.25" customHeight="1">
      <c r="A35" s="4" t="s">
        <v>241</v>
      </c>
      <c r="B35" s="4"/>
      <c r="C35" s="4" t="s">
        <v>250</v>
      </c>
      <c r="D35" s="4"/>
    </row>
    <row r="36" spans="1:4" ht="17.25" customHeight="1">
      <c r="A36" s="4" t="s">
        <v>251</v>
      </c>
      <c r="B36" s="15">
        <v>149914.88</v>
      </c>
      <c r="C36" s="4" t="s">
        <v>252</v>
      </c>
      <c r="D36" s="4"/>
    </row>
    <row r="37" spans="1:4" ht="17.25" customHeight="1">
      <c r="A37" s="4" t="s">
        <v>253</v>
      </c>
      <c r="B37" s="15">
        <v>130730.44</v>
      </c>
      <c r="C37" s="4" t="s">
        <v>254</v>
      </c>
      <c r="D37" s="4"/>
    </row>
    <row r="38" spans="1:4" ht="17.25" customHeight="1">
      <c r="A38" s="4" t="s">
        <v>255</v>
      </c>
      <c r="B38" s="15">
        <v>19184.440000000002</v>
      </c>
      <c r="C38" s="4" t="s">
        <v>256</v>
      </c>
      <c r="D38" s="4"/>
    </row>
    <row r="39" spans="1:4" ht="25.5" customHeight="1">
      <c r="A39" s="4" t="s">
        <v>257</v>
      </c>
      <c r="B39" s="4"/>
      <c r="C39" s="14" t="s">
        <v>258</v>
      </c>
      <c r="D39" s="4"/>
    </row>
    <row r="40" spans="1:4" ht="17.25" customHeight="1">
      <c r="A40" s="4" t="s">
        <v>259</v>
      </c>
      <c r="B40" s="4"/>
      <c r="C40" s="4" t="s">
        <v>260</v>
      </c>
      <c r="D40" s="4"/>
    </row>
    <row r="41" spans="1:4" ht="17.25" customHeight="1">
      <c r="A41" s="4" t="s">
        <v>261</v>
      </c>
      <c r="B41" s="4"/>
      <c r="C41" s="4"/>
      <c r="D41" s="4"/>
    </row>
    <row r="42" spans="1:4" ht="17.25" customHeight="1">
      <c r="A42" s="4" t="s">
        <v>262</v>
      </c>
      <c r="B42" s="4"/>
      <c r="C42" s="4"/>
      <c r="D42" s="4"/>
    </row>
  </sheetData>
  <mergeCells count="2">
    <mergeCell ref="A2:B2"/>
    <mergeCell ref="A1:D1"/>
  </mergeCells>
  <phoneticPr fontId="59" type="noConversion"/>
  <printOptions horizontalCentered="1"/>
  <pageMargins left="0.70866141732283472" right="0.70866141732283472" top="0.74803149606299213" bottom="0.74803149606299213" header="0.31496062992125984" footer="0.31496062992125984"/>
  <pageSetup paperSize="9" scale="92" orientation="portrait" verticalDpi="0" r:id="rId1"/>
</worksheet>
</file>

<file path=xl/worksheets/sheet16.xml><?xml version="1.0" encoding="utf-8"?>
<worksheet xmlns="http://schemas.openxmlformats.org/spreadsheetml/2006/main" xmlns:r="http://schemas.openxmlformats.org/officeDocument/2006/relationships">
  <dimension ref="A1:D11"/>
  <sheetViews>
    <sheetView workbookViewId="0">
      <selection activeCell="D5" sqref="D5"/>
    </sheetView>
  </sheetViews>
  <sheetFormatPr defaultRowHeight="14.25"/>
  <cols>
    <col min="1" max="1" width="31.375" customWidth="1"/>
    <col min="2" max="4" width="15.375" customWidth="1"/>
  </cols>
  <sheetData>
    <row r="1" spans="1:4" ht="67.5" customHeight="1">
      <c r="A1" s="23" t="s">
        <v>263</v>
      </c>
      <c r="B1" s="23"/>
      <c r="C1" s="23"/>
      <c r="D1" s="23"/>
    </row>
    <row r="2" spans="1:4" ht="33" customHeight="1">
      <c r="A2" s="40" t="s">
        <v>91</v>
      </c>
      <c r="B2" s="40"/>
      <c r="C2" s="1"/>
      <c r="D2" s="13" t="s">
        <v>85</v>
      </c>
    </row>
    <row r="3" spans="1:4" ht="49.5" customHeight="1">
      <c r="A3" s="6" t="s">
        <v>92</v>
      </c>
      <c r="B3" s="6" t="s">
        <v>93</v>
      </c>
      <c r="C3" s="6" t="s">
        <v>86</v>
      </c>
      <c r="D3" s="6" t="s">
        <v>94</v>
      </c>
    </row>
    <row r="4" spans="1:4" ht="49.5" customHeight="1">
      <c r="A4" s="4" t="s">
        <v>95</v>
      </c>
      <c r="B4" s="8">
        <v>2885</v>
      </c>
      <c r="C4" s="15">
        <v>2635</v>
      </c>
      <c r="D4" s="20">
        <v>-8.6999999999999994E-2</v>
      </c>
    </row>
    <row r="5" spans="1:4" ht="49.5" customHeight="1">
      <c r="A5" s="4" t="s">
        <v>96</v>
      </c>
      <c r="B5" s="8">
        <v>100</v>
      </c>
      <c r="C5" s="15">
        <v>100</v>
      </c>
      <c r="D5" s="20">
        <v>0</v>
      </c>
    </row>
    <row r="6" spans="1:4" ht="49.5" customHeight="1">
      <c r="A6" s="4" t="s">
        <v>97</v>
      </c>
      <c r="B6" s="8">
        <v>1600</v>
      </c>
      <c r="C6" s="15">
        <v>1418.81</v>
      </c>
      <c r="D6" s="20">
        <v>-0.11324375000000003</v>
      </c>
    </row>
    <row r="7" spans="1:4" ht="49.5" customHeight="1">
      <c r="A7" s="4" t="s">
        <v>264</v>
      </c>
      <c r="B7" s="8">
        <v>0</v>
      </c>
      <c r="C7" s="15">
        <v>0</v>
      </c>
      <c r="D7" s="20"/>
    </row>
    <row r="8" spans="1:4" ht="49.5" customHeight="1">
      <c r="A8" s="4" t="s">
        <v>265</v>
      </c>
      <c r="B8" s="8">
        <v>1600</v>
      </c>
      <c r="C8" s="15">
        <v>1418.81</v>
      </c>
      <c r="D8" s="20">
        <v>-0.11324375000000003</v>
      </c>
    </row>
    <row r="9" spans="1:4" ht="49.5" customHeight="1">
      <c r="A9" s="4" t="s">
        <v>98</v>
      </c>
      <c r="B9" s="8">
        <v>1185</v>
      </c>
      <c r="C9" s="15">
        <v>1115.8999999999999</v>
      </c>
      <c r="D9" s="20">
        <v>-5.831223628691995E-2</v>
      </c>
    </row>
    <row r="10" spans="1:4" ht="49.5" customHeight="1">
      <c r="A10" s="4" t="s">
        <v>99</v>
      </c>
      <c r="B10" s="8">
        <v>492</v>
      </c>
      <c r="C10" s="15">
        <v>463.55</v>
      </c>
      <c r="D10" s="20">
        <v>-5.7825203252032498E-2</v>
      </c>
    </row>
    <row r="11" spans="1:4" ht="49.5" customHeight="1">
      <c r="A11" s="4" t="s">
        <v>100</v>
      </c>
      <c r="B11" s="8">
        <v>900</v>
      </c>
      <c r="C11" s="15">
        <v>801.69</v>
      </c>
      <c r="D11" s="20">
        <v>-0.10923333333333328</v>
      </c>
    </row>
  </sheetData>
  <mergeCells count="2">
    <mergeCell ref="A1:D1"/>
    <mergeCell ref="A2:B2"/>
  </mergeCells>
  <phoneticPr fontId="59"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A1:C9"/>
  <sheetViews>
    <sheetView workbookViewId="0">
      <selection activeCell="C2" sqref="C2"/>
    </sheetView>
  </sheetViews>
  <sheetFormatPr defaultRowHeight="14.25"/>
  <cols>
    <col min="1" max="1" width="20.5" customWidth="1"/>
    <col min="2" max="2" width="31.125" customWidth="1"/>
    <col min="3" max="3" width="22.625" customWidth="1"/>
  </cols>
  <sheetData>
    <row r="1" spans="1:3" ht="78.75" customHeight="1">
      <c r="A1" s="23" t="s">
        <v>73</v>
      </c>
      <c r="B1" s="23"/>
      <c r="C1" s="23"/>
    </row>
    <row r="2" spans="1:3" ht="41.25" customHeight="1">
      <c r="A2" s="17" t="s">
        <v>268</v>
      </c>
      <c r="B2" s="16"/>
      <c r="C2" s="18" t="s">
        <v>63</v>
      </c>
    </row>
    <row r="3" spans="1:3" ht="58.5" customHeight="1">
      <c r="A3" s="31" t="s">
        <v>64</v>
      </c>
      <c r="B3" s="31"/>
      <c r="C3" s="21" t="s">
        <v>271</v>
      </c>
    </row>
    <row r="4" spans="1:3" ht="58.5" customHeight="1">
      <c r="A4" s="45" t="s">
        <v>65</v>
      </c>
      <c r="B4" s="8" t="s">
        <v>66</v>
      </c>
      <c r="C4" s="8">
        <v>144</v>
      </c>
    </row>
    <row r="5" spans="1:3" ht="58.5" customHeight="1">
      <c r="A5" s="45"/>
      <c r="B5" s="8" t="s">
        <v>67</v>
      </c>
      <c r="C5" s="8">
        <v>102</v>
      </c>
    </row>
    <row r="6" spans="1:3" ht="58.5" customHeight="1">
      <c r="A6" s="45"/>
      <c r="B6" s="8" t="s">
        <v>68</v>
      </c>
      <c r="C6" s="8">
        <v>42</v>
      </c>
    </row>
    <row r="7" spans="1:3" ht="58.5" customHeight="1">
      <c r="A7" s="45" t="s">
        <v>69</v>
      </c>
      <c r="B7" s="8" t="s">
        <v>70</v>
      </c>
      <c r="C7" s="8">
        <v>131.32</v>
      </c>
    </row>
    <row r="8" spans="1:3" ht="58.5" customHeight="1">
      <c r="A8" s="45"/>
      <c r="B8" s="8" t="s">
        <v>71</v>
      </c>
      <c r="C8" s="8">
        <v>91.98</v>
      </c>
    </row>
    <row r="9" spans="1:3" ht="58.5" customHeight="1">
      <c r="A9" s="45"/>
      <c r="B9" s="8" t="s">
        <v>72</v>
      </c>
      <c r="C9" s="8">
        <v>39.340000000000003</v>
      </c>
    </row>
  </sheetData>
  <mergeCells count="4">
    <mergeCell ref="A7:A9"/>
    <mergeCell ref="A1:C1"/>
    <mergeCell ref="A4:A6"/>
    <mergeCell ref="A3:B3"/>
  </mergeCells>
  <phoneticPr fontId="1"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18.xml><?xml version="1.0" encoding="utf-8"?>
<worksheet xmlns="http://schemas.openxmlformats.org/spreadsheetml/2006/main" xmlns:r="http://schemas.openxmlformats.org/officeDocument/2006/relationships">
  <dimension ref="A1:D10"/>
  <sheetViews>
    <sheetView workbookViewId="0">
      <selection activeCell="B2" sqref="B2"/>
    </sheetView>
  </sheetViews>
  <sheetFormatPr defaultRowHeight="14.25"/>
  <cols>
    <col min="1" max="1" width="17.25" customWidth="1"/>
    <col min="2" max="2" width="28.625" customWidth="1"/>
    <col min="3" max="4" width="17.25" customWidth="1"/>
  </cols>
  <sheetData>
    <row r="1" spans="1:4" ht="72.75" customHeight="1">
      <c r="A1" s="43" t="s">
        <v>270</v>
      </c>
      <c r="B1" s="43"/>
      <c r="C1" s="43"/>
      <c r="D1" s="43"/>
    </row>
    <row r="2" spans="1:4" ht="37.5" customHeight="1">
      <c r="A2" s="22" t="s">
        <v>84</v>
      </c>
      <c r="B2" s="1"/>
      <c r="C2" s="1"/>
      <c r="D2" s="13" t="s">
        <v>63</v>
      </c>
    </row>
    <row r="3" spans="1:4" ht="51" customHeight="1">
      <c r="A3" s="31" t="s">
        <v>64</v>
      </c>
      <c r="B3" s="31"/>
      <c r="C3" s="6" t="s">
        <v>74</v>
      </c>
      <c r="D3" s="21" t="s">
        <v>269</v>
      </c>
    </row>
    <row r="4" spans="1:4" ht="51" customHeight="1">
      <c r="A4" s="45" t="s">
        <v>75</v>
      </c>
      <c r="B4" s="45"/>
      <c r="C4" s="8">
        <v>39.78</v>
      </c>
      <c r="D4" s="8">
        <v>128.76999999999998</v>
      </c>
    </row>
    <row r="5" spans="1:4" ht="51" customHeight="1">
      <c r="A5" s="45" t="s">
        <v>76</v>
      </c>
      <c r="B5" s="8" t="s">
        <v>77</v>
      </c>
      <c r="C5" s="8">
        <v>25.56</v>
      </c>
      <c r="D5" s="8">
        <v>89.66</v>
      </c>
    </row>
    <row r="6" spans="1:4" ht="51" customHeight="1">
      <c r="A6" s="45"/>
      <c r="B6" s="8" t="s">
        <v>78</v>
      </c>
      <c r="C6" s="8">
        <v>2</v>
      </c>
      <c r="D6" s="8">
        <v>8.5</v>
      </c>
    </row>
    <row r="7" spans="1:4" ht="51" customHeight="1">
      <c r="A7" s="45"/>
      <c r="B7" s="8" t="s">
        <v>79</v>
      </c>
      <c r="C7" s="8">
        <v>23.56</v>
      </c>
      <c r="D7" s="8">
        <v>81.16</v>
      </c>
    </row>
    <row r="8" spans="1:4" ht="51" customHeight="1">
      <c r="A8" s="45" t="s">
        <v>80</v>
      </c>
      <c r="B8" s="8" t="s">
        <v>81</v>
      </c>
      <c r="C8" s="8">
        <v>14.22</v>
      </c>
      <c r="D8" s="8">
        <v>39.11</v>
      </c>
    </row>
    <row r="9" spans="1:4" ht="51" customHeight="1">
      <c r="A9" s="45"/>
      <c r="B9" s="8" t="s">
        <v>82</v>
      </c>
      <c r="C9" s="8">
        <v>9</v>
      </c>
      <c r="D9" s="8">
        <v>13.2</v>
      </c>
    </row>
    <row r="10" spans="1:4" ht="51" customHeight="1">
      <c r="A10" s="45"/>
      <c r="B10" s="8" t="s">
        <v>83</v>
      </c>
      <c r="C10" s="8">
        <v>5.22</v>
      </c>
      <c r="D10" s="8">
        <v>25.91</v>
      </c>
    </row>
  </sheetData>
  <mergeCells count="5">
    <mergeCell ref="A5:A7"/>
    <mergeCell ref="A8:A10"/>
    <mergeCell ref="A4:B4"/>
    <mergeCell ref="A3:B3"/>
    <mergeCell ref="A1:D1"/>
  </mergeCells>
  <phoneticPr fontId="59"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18</vt:i4>
      </vt:variant>
    </vt:vector>
  </HeadingPairs>
  <TitlesOfParts>
    <vt:vector size="18" baseType="lpstr">
      <vt:lpstr>2017年全县一般公共预算收入 </vt:lpstr>
      <vt:lpstr>2017年全县一般公共预算支出</vt:lpstr>
      <vt:lpstr>2017年政府性基金收支 </vt:lpstr>
      <vt:lpstr>2017年国有资本经营收支预算</vt:lpstr>
      <vt:lpstr>2017年社保基金收支预算执行情况</vt:lpstr>
      <vt:lpstr>2017年本级一般公共预算收入 </vt:lpstr>
      <vt:lpstr>2017年本级一般公共预算支出 </vt:lpstr>
      <vt:lpstr>2018年全县一般公共收入预算</vt:lpstr>
      <vt:lpstr>2018年全县一般公共支出预算</vt:lpstr>
      <vt:lpstr>2018年政府性基金收支预算 </vt:lpstr>
      <vt:lpstr>2018年国有资本经营收支预算 </vt:lpstr>
      <vt:lpstr>2018年社保基金收支预算</vt:lpstr>
      <vt:lpstr>2018年县本级一般公共收入预算  </vt:lpstr>
      <vt:lpstr>2018年县本级一般公共支出预算 </vt:lpstr>
      <vt:lpstr>2018年县本级一般公共预算基本支出经济分类明细表</vt:lpstr>
      <vt:lpstr>2018年县级财政拨款三公经费预算表</vt:lpstr>
      <vt:lpstr>如东县政府债务余额情况表</vt:lpstr>
      <vt:lpstr>如东县政府债券发行情况表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2016-02-04T07:05:33Z</cp:lastPrinted>
  <dcterms:created xsi:type="dcterms:W3CDTF">1996-12-17T01:32:42Z</dcterms:created>
  <dcterms:modified xsi:type="dcterms:W3CDTF">2018-01-12T01:01:33Z</dcterms:modified>
</cp:coreProperties>
</file>