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75" windowHeight="7905" activeTab="1"/>
  </bookViews>
  <sheets>
    <sheet name="本外币存贷款" sheetId="1" r:id="rId1"/>
    <sheet name="人民币存贷款" sheetId="2" r:id="rId2"/>
  </sheets>
  <definedNames/>
  <calcPr fullCalcOnLoad="1"/>
</workbook>
</file>

<file path=xl/sharedStrings.xml><?xml version="1.0" encoding="utf-8"?>
<sst xmlns="http://schemas.openxmlformats.org/spreadsheetml/2006/main" count="48" uniqueCount="24">
  <si>
    <t>地区</t>
  </si>
  <si>
    <t>本外币存款余额</t>
  </si>
  <si>
    <t>去年</t>
  </si>
  <si>
    <t>同比</t>
  </si>
  <si>
    <t>比上月</t>
  </si>
  <si>
    <t>环比</t>
  </si>
  <si>
    <t>其中：住户存款</t>
  </si>
  <si>
    <t>其中：非金融企业存款</t>
  </si>
  <si>
    <t>本外币贷款余额</t>
  </si>
  <si>
    <t>其中：住户贷款</t>
  </si>
  <si>
    <t>其中：非金融企业贷款</t>
  </si>
  <si>
    <t>全市</t>
  </si>
  <si>
    <t>市区</t>
  </si>
  <si>
    <t>海安</t>
  </si>
  <si>
    <t>如东</t>
  </si>
  <si>
    <t>启东</t>
  </si>
  <si>
    <t>如皋</t>
  </si>
  <si>
    <t>通州</t>
  </si>
  <si>
    <t>海门</t>
  </si>
  <si>
    <t>人民币存款余额</t>
  </si>
  <si>
    <t>人民币贷款余额</t>
  </si>
  <si>
    <t>去年</t>
  </si>
  <si>
    <t>单位：亿元</t>
  </si>
  <si>
    <t>单位：亿元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</si>
</sst>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0.000_ "/>
    <numFmt numFmtId="185" formatCode="0.0000_ "/>
    <numFmt numFmtId="186" formatCode="0.00000_ "/>
    <numFmt numFmtId="187" formatCode="0.00000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8" fillId="13" borderId="6" applyNumberFormat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0" fontId="14" fillId="2" borderId="8" applyNumberFormat="0" applyAlignment="0" applyProtection="0"/>
    <xf numFmtId="0" fontId="11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40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2" fillId="0" borderId="10" xfId="44" applyFont="1" applyFill="1" applyBorder="1" applyAlignment="1">
      <alignment horizontal="center" vertical="center"/>
      <protection/>
    </xf>
    <xf numFmtId="10" fontId="0" fillId="0" borderId="10" xfId="40" applyNumberFormat="1" applyFill="1" applyBorder="1" applyAlignment="1">
      <alignment horizontal="center" vertical="center"/>
      <protection/>
    </xf>
    <xf numFmtId="0" fontId="0" fillId="0" borderId="0" xfId="40" applyFill="1" applyAlignment="1">
      <alignment horizontal="center" vertical="center"/>
      <protection/>
    </xf>
    <xf numFmtId="0" fontId="0" fillId="0" borderId="0" xfId="40" applyFill="1" applyBorder="1" applyAlignment="1">
      <alignment horizontal="center" vertical="center"/>
      <protection/>
    </xf>
    <xf numFmtId="176" fontId="0" fillId="0" borderId="0" xfId="40" applyNumberFormat="1" applyFill="1" applyBorder="1" applyAlignment="1">
      <alignment horizontal="center" vertical="center"/>
      <protection/>
    </xf>
    <xf numFmtId="0" fontId="0" fillId="0" borderId="0" xfId="40" applyFill="1" applyBorder="1" applyAlignment="1">
      <alignment horizontal="center" vertical="center"/>
      <protection/>
    </xf>
    <xf numFmtId="0" fontId="0" fillId="0" borderId="0" xfId="40" applyFill="1" applyBorder="1" applyAlignment="1">
      <alignment horizontal="center" vertical="center"/>
      <protection/>
    </xf>
    <xf numFmtId="0" fontId="2" fillId="0" borderId="0" xfId="44" applyFont="1" applyFill="1" applyBorder="1" applyAlignment="1">
      <alignment horizontal="center" vertical="center"/>
      <protection/>
    </xf>
    <xf numFmtId="0" fontId="0" fillId="0" borderId="0" xfId="40" applyBorder="1" applyAlignment="1">
      <alignment horizontal="center" vertical="center"/>
      <protection/>
    </xf>
    <xf numFmtId="0" fontId="0" fillId="0" borderId="0" xfId="40" applyFill="1" applyBorder="1" applyAlignment="1">
      <alignment horizontal="center" vertical="center"/>
      <protection/>
    </xf>
    <xf numFmtId="0" fontId="0" fillId="0" borderId="0" xfId="40" applyFill="1" applyBorder="1" applyAlignment="1">
      <alignment horizontal="center" vertical="center"/>
      <protection/>
    </xf>
    <xf numFmtId="0" fontId="0" fillId="0" borderId="0" xfId="40" applyFill="1" applyBorder="1" applyAlignment="1">
      <alignment horizontal="center" vertical="center"/>
      <protection/>
    </xf>
    <xf numFmtId="0" fontId="0" fillId="0" borderId="0" xfId="40" applyBorder="1" applyAlignment="1">
      <alignment horizontal="center" vertical="center"/>
      <protection/>
    </xf>
    <xf numFmtId="0" fontId="3" fillId="0" borderId="0" xfId="40" applyFont="1" applyFill="1" applyBorder="1" applyAlignment="1">
      <alignment horizontal="center" vertical="center"/>
      <protection/>
    </xf>
    <xf numFmtId="176" fontId="23" fillId="0" borderId="11" xfId="0" applyNumberFormat="1" applyFont="1" applyBorder="1" applyAlignment="1">
      <alignment horizontal="center" vertical="center" wrapText="1"/>
    </xf>
    <xf numFmtId="176" fontId="4" fillId="0" borderId="10" xfId="43" applyNumberFormat="1" applyFont="1" applyBorder="1" applyAlignment="1">
      <alignment horizontal="center" vertical="center"/>
      <protection/>
    </xf>
    <xf numFmtId="176" fontId="23" fillId="0" borderId="0" xfId="0" applyNumberFormat="1" applyFont="1" applyFill="1" applyBorder="1" applyAlignment="1">
      <alignment horizontal="center" vertical="center" wrapText="1"/>
    </xf>
    <xf numFmtId="176" fontId="4" fillId="0" borderId="0" xfId="43" applyNumberFormat="1" applyFont="1" applyFill="1" applyBorder="1" applyAlignment="1">
      <alignment horizontal="center" vertical="center"/>
      <protection/>
    </xf>
    <xf numFmtId="177" fontId="24" fillId="0" borderId="0" xfId="0" applyNumberFormat="1" applyFont="1" applyFill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center" vertical="center" wrapText="1"/>
    </xf>
    <xf numFmtId="0" fontId="0" fillId="0" borderId="0" xfId="40" applyFill="1" applyBorder="1" applyAlignment="1">
      <alignment horizontal="center" vertical="center"/>
      <protection/>
    </xf>
    <xf numFmtId="0" fontId="0" fillId="0" borderId="0" xfId="40" applyFill="1" applyBorder="1" applyAlignment="1">
      <alignment horizontal="center" vertical="center"/>
      <protection/>
    </xf>
    <xf numFmtId="178" fontId="0" fillId="0" borderId="0" xfId="40" applyNumberFormat="1" applyFill="1" applyBorder="1" applyAlignment="1">
      <alignment horizontal="center" vertical="center"/>
      <protection/>
    </xf>
    <xf numFmtId="176" fontId="23" fillId="0" borderId="10" xfId="0" applyNumberFormat="1" applyFont="1" applyBorder="1" applyAlignment="1">
      <alignment horizontal="center" vertical="center" wrapText="1"/>
    </xf>
    <xf numFmtId="176" fontId="23" fillId="0" borderId="11" xfId="0" applyNumberFormat="1" applyFont="1" applyBorder="1" applyAlignment="1">
      <alignment horizontal="right" vertical="center" wrapText="1"/>
    </xf>
    <xf numFmtId="176" fontId="4" fillId="0" borderId="10" xfId="43" applyNumberFormat="1" applyFont="1" applyBorder="1" applyAlignment="1">
      <alignment horizontal="right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_201010913483731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22" sqref="L22"/>
    </sheetView>
  </sheetViews>
  <sheetFormatPr defaultColWidth="9.00390625" defaultRowHeight="13.5"/>
  <cols>
    <col min="1" max="1" width="18.375" style="6" customWidth="1"/>
    <col min="2" max="3" width="18.00390625" style="6" customWidth="1"/>
    <col min="4" max="4" width="15.00390625" style="6" customWidth="1"/>
    <col min="5" max="5" width="15.00390625" style="6" bestFit="1" customWidth="1"/>
    <col min="6" max="6" width="10.125" style="6" customWidth="1"/>
    <col min="7" max="7" width="16.00390625" style="6" customWidth="1"/>
    <col min="8" max="8" width="22.625" style="6" customWidth="1"/>
    <col min="9" max="10" width="16.00390625" style="6" customWidth="1"/>
    <col min="11" max="11" width="12.625" style="6" bestFit="1" customWidth="1"/>
    <col min="12" max="12" width="17.25390625" style="6" bestFit="1" customWidth="1"/>
    <col min="13" max="13" width="13.75390625" style="6" bestFit="1" customWidth="1"/>
    <col min="14" max="14" width="16.00390625" style="6" customWidth="1"/>
    <col min="15" max="15" width="22.625" style="6" customWidth="1"/>
    <col min="16" max="16384" width="9.00390625" style="6" customWidth="1"/>
  </cols>
  <sheetData>
    <row r="1" spans="1:15" ht="12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21</v>
      </c>
      <c r="K1" s="3" t="s">
        <v>3</v>
      </c>
      <c r="L1" s="3" t="s">
        <v>4</v>
      </c>
      <c r="M1" s="3" t="s">
        <v>5</v>
      </c>
      <c r="N1" s="3" t="s">
        <v>9</v>
      </c>
      <c r="O1" s="3" t="s">
        <v>10</v>
      </c>
    </row>
    <row r="2" spans="1:15" ht="14.25">
      <c r="A2" s="4" t="s">
        <v>11</v>
      </c>
      <c r="B2" s="28">
        <v>15667.7959030345</v>
      </c>
      <c r="C2" s="29">
        <v>13637.613539986</v>
      </c>
      <c r="D2" s="5">
        <f aca="true" t="shared" si="0" ref="D2:D9">(B2-C2)/C2</f>
        <v>0.14886639492283074</v>
      </c>
      <c r="E2" s="28">
        <v>-870.0481748902</v>
      </c>
      <c r="F2" s="5">
        <f aca="true" t="shared" si="1" ref="F2:F9">E2/(B2-E2)</f>
        <v>-0.052609528230561274</v>
      </c>
      <c r="G2" s="19">
        <v>8127.8565349677</v>
      </c>
      <c r="H2" s="19">
        <v>5000.019984859699</v>
      </c>
      <c r="I2" s="28">
        <v>11883.2364937788</v>
      </c>
      <c r="J2" s="29">
        <v>9898.2516677267</v>
      </c>
      <c r="K2" s="5">
        <f>(I2-J2)/J2</f>
        <v>0.2005389328020578</v>
      </c>
      <c r="L2" s="28">
        <v>138.8152543549</v>
      </c>
      <c r="M2" s="5">
        <f aca="true" t="shared" si="2" ref="M2:M9">L2/(I2-L2)</f>
        <v>0.011819676042351263</v>
      </c>
      <c r="N2" s="18">
        <v>3684.7265517059996</v>
      </c>
      <c r="O2" s="18">
        <v>8186.153582130501</v>
      </c>
    </row>
    <row r="3" spans="1:15" ht="14.25">
      <c r="A3" s="4" t="s">
        <v>12</v>
      </c>
      <c r="B3" s="28">
        <v>4782.6696177045</v>
      </c>
      <c r="C3" s="29">
        <v>4321.6696191578</v>
      </c>
      <c r="D3" s="5">
        <f t="shared" si="0"/>
        <v>0.10667173550312674</v>
      </c>
      <c r="E3" s="28">
        <v>-973.4048758064</v>
      </c>
      <c r="F3" s="5">
        <f t="shared" si="1"/>
        <v>-0.16910915188880307</v>
      </c>
      <c r="G3" s="19">
        <v>1692.1215835765001</v>
      </c>
      <c r="H3" s="19">
        <v>2087.4803079129</v>
      </c>
      <c r="I3" s="28">
        <v>4220.0168043587</v>
      </c>
      <c r="J3" s="29">
        <v>3611.494877096</v>
      </c>
      <c r="K3" s="5">
        <f aca="true" t="shared" si="3" ref="K3:K9">(I3-J3)/J3</f>
        <v>0.16849585780169016</v>
      </c>
      <c r="L3" s="28">
        <v>9.1502131946</v>
      </c>
      <c r="M3" s="5">
        <f t="shared" si="2"/>
        <v>0.0021730000218483318</v>
      </c>
      <c r="N3" s="18">
        <v>1499.0880673184</v>
      </c>
      <c r="O3" s="18">
        <v>2709.7085006234</v>
      </c>
    </row>
    <row r="4" spans="1:15" ht="14.25">
      <c r="A4" s="4" t="s">
        <v>17</v>
      </c>
      <c r="B4" s="28">
        <v>2023.195293082</v>
      </c>
      <c r="C4" s="29">
        <v>1708.6032982202</v>
      </c>
      <c r="D4" s="5">
        <f>(B4-C4)/C4</f>
        <v>0.18412231510351226</v>
      </c>
      <c r="E4" s="28">
        <v>29.5379055866</v>
      </c>
      <c r="F4" s="5">
        <f>E4/(B4-E4)</f>
        <v>0.014815938672244983</v>
      </c>
      <c r="G4" s="19">
        <v>1231.1586604612</v>
      </c>
      <c r="H4" s="19">
        <v>549.0835602532001</v>
      </c>
      <c r="I4" s="28">
        <v>1427.65266332</v>
      </c>
      <c r="J4" s="29">
        <v>1103.0991504832</v>
      </c>
      <c r="K4" s="5">
        <f>(I4-J4)/J4</f>
        <v>0.2942197106167955</v>
      </c>
      <c r="L4" s="28">
        <v>21.9003534789</v>
      </c>
      <c r="M4" s="5">
        <f>L4/(I4-L4)</f>
        <v>0.015579098341567382</v>
      </c>
      <c r="N4" s="18">
        <v>400.80648027</v>
      </c>
      <c r="O4" s="18">
        <v>1026.8207314085998</v>
      </c>
    </row>
    <row r="5" spans="1:15" ht="14.25">
      <c r="A5" s="4" t="s">
        <v>13</v>
      </c>
      <c r="B5" s="28">
        <v>1873.1409957356</v>
      </c>
      <c r="C5" s="29">
        <v>1572.4014103745</v>
      </c>
      <c r="D5" s="5">
        <f t="shared" si="0"/>
        <v>0.19126133020287264</v>
      </c>
      <c r="E5" s="28">
        <v>7.2139584367</v>
      </c>
      <c r="F5" s="5">
        <f t="shared" si="1"/>
        <v>0.0038661524767564675</v>
      </c>
      <c r="G5" s="19">
        <v>1005.4555586329</v>
      </c>
      <c r="H5" s="19">
        <v>605.1842154535</v>
      </c>
      <c r="I5" s="28">
        <v>1376.7947975656</v>
      </c>
      <c r="J5" s="29">
        <v>1184.7583534615</v>
      </c>
      <c r="K5" s="5">
        <f t="shared" si="3"/>
        <v>0.16208912437125125</v>
      </c>
      <c r="L5" s="28">
        <v>0.2053732274</v>
      </c>
      <c r="M5" s="5">
        <f t="shared" si="2"/>
        <v>0.000149189891894407</v>
      </c>
      <c r="N5" s="18">
        <v>311.6267522243</v>
      </c>
      <c r="O5" s="18">
        <v>1065.1470080002</v>
      </c>
    </row>
    <row r="6" spans="1:15" ht="14.25">
      <c r="A6" s="4" t="s">
        <v>14</v>
      </c>
      <c r="B6" s="28">
        <v>1583.3580195886</v>
      </c>
      <c r="C6" s="29">
        <v>1356.0528070202</v>
      </c>
      <c r="D6" s="5">
        <f t="shared" si="0"/>
        <v>0.16762268503973834</v>
      </c>
      <c r="E6" s="28">
        <v>7.8992413444</v>
      </c>
      <c r="F6" s="5">
        <f t="shared" si="1"/>
        <v>0.005013930833025959</v>
      </c>
      <c r="G6" s="19">
        <v>893.4385596616</v>
      </c>
      <c r="H6" s="19">
        <v>396.37637492280004</v>
      </c>
      <c r="I6" s="28">
        <v>972.8255205844</v>
      </c>
      <c r="J6" s="29">
        <v>787.2350417049</v>
      </c>
      <c r="K6" s="5">
        <f t="shared" si="3"/>
        <v>0.23574976855396348</v>
      </c>
      <c r="L6" s="28">
        <v>20.0468080353</v>
      </c>
      <c r="M6" s="5">
        <f t="shared" si="2"/>
        <v>0.021040360968672376</v>
      </c>
      <c r="N6" s="18">
        <v>180.0678189923</v>
      </c>
      <c r="O6" s="18">
        <v>792.7558574584</v>
      </c>
    </row>
    <row r="7" spans="1:15" ht="14.25">
      <c r="A7" s="4" t="s">
        <v>15</v>
      </c>
      <c r="B7" s="28">
        <v>1757.7664532478</v>
      </c>
      <c r="C7" s="29">
        <v>1529.5770948361</v>
      </c>
      <c r="D7" s="5">
        <f t="shared" si="0"/>
        <v>0.14918460741996875</v>
      </c>
      <c r="E7" s="28">
        <v>42.554382104</v>
      </c>
      <c r="F7" s="5">
        <f t="shared" si="1"/>
        <v>0.024809982870294484</v>
      </c>
      <c r="G7" s="19">
        <v>1118.1013344628</v>
      </c>
      <c r="H7" s="19">
        <v>388.9971317952</v>
      </c>
      <c r="I7" s="28">
        <v>1240.1355979132</v>
      </c>
      <c r="J7" s="29">
        <v>1045.3155560124</v>
      </c>
      <c r="K7" s="5">
        <f t="shared" si="3"/>
        <v>0.1863743831039752</v>
      </c>
      <c r="L7" s="28">
        <v>17.9450514595</v>
      </c>
      <c r="M7" s="5">
        <f t="shared" si="2"/>
        <v>0.01468269535513038</v>
      </c>
      <c r="N7" s="18">
        <v>488.6926782656</v>
      </c>
      <c r="O7" s="18">
        <v>750.4788670014</v>
      </c>
    </row>
    <row r="8" spans="1:15" ht="14.25">
      <c r="A8" s="4" t="s">
        <v>16</v>
      </c>
      <c r="B8" s="28">
        <v>1713.0670314509</v>
      </c>
      <c r="C8" s="29">
        <v>1475.5077362223</v>
      </c>
      <c r="D8" s="5">
        <f t="shared" si="0"/>
        <v>0.16100172801317608</v>
      </c>
      <c r="E8" s="28">
        <v>14.7225362216</v>
      </c>
      <c r="F8" s="5">
        <f t="shared" si="1"/>
        <v>0.008668757288616085</v>
      </c>
      <c r="G8" s="19">
        <v>1063.3241172465</v>
      </c>
      <c r="H8" s="19">
        <v>401.11636429329997</v>
      </c>
      <c r="I8" s="28">
        <v>1275.9205930383</v>
      </c>
      <c r="J8" s="29">
        <v>1010.4419834375</v>
      </c>
      <c r="K8" s="5">
        <f t="shared" si="3"/>
        <v>0.26273513368639734</v>
      </c>
      <c r="L8" s="28">
        <v>54.6101317451</v>
      </c>
      <c r="M8" s="5">
        <f t="shared" si="2"/>
        <v>0.044714373188349976</v>
      </c>
      <c r="N8" s="18">
        <v>332.2439208284</v>
      </c>
      <c r="O8" s="18">
        <v>943.65399561</v>
      </c>
    </row>
    <row r="9" spans="1:15" ht="14.25">
      <c r="A9" s="4" t="s">
        <v>18</v>
      </c>
      <c r="B9" s="28">
        <v>1934.5984922215</v>
      </c>
      <c r="C9" s="29">
        <v>1673.8015741519</v>
      </c>
      <c r="D9" s="5">
        <f t="shared" si="0"/>
        <v>0.15581113203441896</v>
      </c>
      <c r="E9" s="28">
        <v>1.4286772232</v>
      </c>
      <c r="F9" s="5">
        <f t="shared" si="1"/>
        <v>0.0007390334838231769</v>
      </c>
      <c r="G9" s="19">
        <v>1124.2567209256001</v>
      </c>
      <c r="H9" s="19">
        <v>571.7820302276</v>
      </c>
      <c r="I9" s="28">
        <v>1369.8905169984</v>
      </c>
      <c r="J9" s="29">
        <v>1155.906705531</v>
      </c>
      <c r="K9" s="5">
        <f t="shared" si="3"/>
        <v>0.18512204353819392</v>
      </c>
      <c r="L9" s="28">
        <v>14.9573232141</v>
      </c>
      <c r="M9" s="5">
        <f t="shared" si="2"/>
        <v>0.011039159187121624</v>
      </c>
      <c r="N9" s="18">
        <v>472.20083380669996</v>
      </c>
      <c r="O9" s="18">
        <v>897.5886220282</v>
      </c>
    </row>
    <row r="10" spans="1:25" ht="13.5">
      <c r="A10" s="13"/>
      <c r="B10" s="10"/>
      <c r="C10" s="14"/>
      <c r="D10" s="13"/>
      <c r="E10" s="8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6" ht="13.5">
      <c r="A11" s="17" t="s">
        <v>23</v>
      </c>
      <c r="B11" s="10"/>
      <c r="C11" s="10"/>
      <c r="D11" s="10"/>
      <c r="E11" s="8"/>
      <c r="F11" s="10"/>
      <c r="G11" s="10"/>
      <c r="H11" s="10"/>
      <c r="I11" s="10"/>
      <c r="J11" s="8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7"/>
    </row>
    <row r="12" spans="1:26" ht="14.25">
      <c r="A12" s="10"/>
      <c r="B12" s="20"/>
      <c r="C12" s="21"/>
      <c r="D12" s="10"/>
      <c r="E12" s="20"/>
      <c r="F12" s="11"/>
      <c r="G12" s="22"/>
      <c r="H12" s="22"/>
      <c r="I12" s="20"/>
      <c r="J12" s="21"/>
      <c r="K12" s="10"/>
      <c r="L12" s="20"/>
      <c r="M12" s="11"/>
      <c r="N12" s="22"/>
      <c r="O12" s="22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7"/>
    </row>
  </sheetData>
  <sheetProtection/>
  <printOptions horizontalCentered="1"/>
  <pageMargins left="0.7076388888888889" right="0.7076388888888889" top="1.1416666666666666" bottom="0.7479166666666667" header="0.3138888888888889" footer="0.3138888888888889"/>
  <pageSetup horizontalDpi="600" verticalDpi="600" orientation="portrait" paperSize="9" r:id="rId1"/>
  <headerFooter alignWithMargins="0">
    <oddHeader>&amp;L&amp;10
 汇率：6.3393&amp;C&amp;"-,加粗"&amp;16 江苏辖内金融机构本外币信贷收支合并表 &amp;"-,常规"&amp;11
&amp;"+,常规"&amp;10
  2018-04-30&amp;R
&amp;"+,常规"&amp;10 单位：亿元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23" sqref="J23"/>
    </sheetView>
  </sheetViews>
  <sheetFormatPr defaultColWidth="9.00390625" defaultRowHeight="13.5"/>
  <cols>
    <col min="1" max="1" width="18.375" style="1" customWidth="1"/>
    <col min="2" max="3" width="18.00390625" style="6" customWidth="1"/>
    <col min="4" max="4" width="13.875" style="6" bestFit="1" customWidth="1"/>
    <col min="5" max="5" width="12.625" style="6" customWidth="1"/>
    <col min="6" max="6" width="12.75390625" style="6" bestFit="1" customWidth="1"/>
    <col min="7" max="7" width="16.00390625" style="6" customWidth="1"/>
    <col min="8" max="8" width="22.625" style="6" customWidth="1"/>
    <col min="9" max="10" width="16.00390625" style="6" customWidth="1"/>
    <col min="11" max="11" width="12.625" style="6" bestFit="1" customWidth="1"/>
    <col min="12" max="13" width="13.75390625" style="6" bestFit="1" customWidth="1"/>
    <col min="14" max="15" width="16.00390625" style="6" customWidth="1"/>
    <col min="16" max="16384" width="9.00390625" style="1" customWidth="1"/>
  </cols>
  <sheetData>
    <row r="1" spans="1:15" ht="12" customHeight="1">
      <c r="A1" s="2" t="s">
        <v>0</v>
      </c>
      <c r="B1" s="3" t="s">
        <v>19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20</v>
      </c>
      <c r="J1" s="3" t="s">
        <v>2</v>
      </c>
      <c r="K1" s="3" t="s">
        <v>3</v>
      </c>
      <c r="L1" s="3" t="s">
        <v>4</v>
      </c>
      <c r="M1" s="3" t="s">
        <v>5</v>
      </c>
      <c r="N1" s="3" t="s">
        <v>9</v>
      </c>
      <c r="O1" s="3" t="s">
        <v>10</v>
      </c>
    </row>
    <row r="2" spans="1:16" ht="14.25">
      <c r="A2" s="4" t="s">
        <v>11</v>
      </c>
      <c r="B2" s="28">
        <v>15450.0123306777</v>
      </c>
      <c r="C2" s="29">
        <v>13445.7806428013</v>
      </c>
      <c r="D2" s="5">
        <f>(B2-C2)/C2</f>
        <v>0.14906026962067404</v>
      </c>
      <c r="E2" s="28">
        <v>-854.5444873401</v>
      </c>
      <c r="F2" s="5">
        <f aca="true" t="shared" si="0" ref="F2:F9">E2/(C2-E2)</f>
        <v>-0.059756997100642174</v>
      </c>
      <c r="G2" s="19">
        <v>8089.0933583956</v>
      </c>
      <c r="H2" s="19">
        <v>4835.6998993776</v>
      </c>
      <c r="I2" s="28">
        <v>11826.5860451981</v>
      </c>
      <c r="J2" s="19">
        <v>9831.2313547724</v>
      </c>
      <c r="K2" s="5">
        <f aca="true" t="shared" si="1" ref="K2:K9">(I2-J2)/J2</f>
        <v>0.20296081115587722</v>
      </c>
      <c r="L2" s="28">
        <v>143.3426451149</v>
      </c>
      <c r="M2" s="5">
        <f aca="true" t="shared" si="2" ref="M2:M9">L2/(J2-L2)</f>
        <v>0.01479606645068156</v>
      </c>
      <c r="N2" s="27">
        <v>3684.6257959762997</v>
      </c>
      <c r="O2" s="27">
        <v>8140.4674269977</v>
      </c>
      <c r="P2" s="16"/>
    </row>
    <row r="3" spans="1:16" ht="14.25">
      <c r="A3" s="4" t="s">
        <v>12</v>
      </c>
      <c r="B3" s="28">
        <v>4667.2809836919</v>
      </c>
      <c r="C3" s="29">
        <v>4205.7194990761</v>
      </c>
      <c r="D3" s="5">
        <f aca="true" t="shared" si="3" ref="D3:D9">(B3-C3)/C3</f>
        <v>0.10974614087249376</v>
      </c>
      <c r="E3" s="28">
        <v>-956.916771362</v>
      </c>
      <c r="F3" s="5">
        <f t="shared" si="0"/>
        <v>-0.18535428824250605</v>
      </c>
      <c r="G3" s="19">
        <v>1669.6029136157001</v>
      </c>
      <c r="H3" s="19">
        <v>2008.8792318479002</v>
      </c>
      <c r="I3" s="28">
        <v>4181.1989733344</v>
      </c>
      <c r="J3" s="19">
        <v>3558.3696213846</v>
      </c>
      <c r="K3" s="5">
        <f t="shared" si="1"/>
        <v>0.1750322249287442</v>
      </c>
      <c r="L3" s="28">
        <v>14.4754771244</v>
      </c>
      <c r="M3" s="5">
        <f t="shared" si="2"/>
        <v>0.0040846245782608735</v>
      </c>
      <c r="N3" s="27">
        <v>1499.01783986</v>
      </c>
      <c r="O3" s="27">
        <v>2681.8244347758</v>
      </c>
      <c r="P3" s="16"/>
    </row>
    <row r="4" spans="1:16" ht="14.25">
      <c r="A4" s="4" t="s">
        <v>17</v>
      </c>
      <c r="B4" s="28">
        <v>2008.941463035</v>
      </c>
      <c r="C4" s="29">
        <v>1697.6030159415</v>
      </c>
      <c r="D4" s="5">
        <f t="shared" si="3"/>
        <v>0.18339885366004136</v>
      </c>
      <c r="E4" s="28">
        <v>30.5994529074</v>
      </c>
      <c r="F4" s="5">
        <f t="shared" si="0"/>
        <v>0.018355961310428263</v>
      </c>
      <c r="G4" s="19">
        <v>1229.0025692806</v>
      </c>
      <c r="H4" s="19">
        <v>537.118138456</v>
      </c>
      <c r="I4" s="28">
        <v>1427.0552754955</v>
      </c>
      <c r="J4" s="19">
        <v>1101.9057499881</v>
      </c>
      <c r="K4" s="5">
        <f t="shared" si="1"/>
        <v>0.2950792529314883</v>
      </c>
      <c r="L4" s="28">
        <v>21.9975378237</v>
      </c>
      <c r="M4" s="5">
        <f t="shared" si="2"/>
        <v>0.020369821782919455</v>
      </c>
      <c r="N4" s="27">
        <v>400.8008901355</v>
      </c>
      <c r="O4" s="27">
        <v>1026.2289337186</v>
      </c>
      <c r="P4" s="16"/>
    </row>
    <row r="5" spans="1:16" ht="14.25">
      <c r="A5" s="4" t="s">
        <v>13</v>
      </c>
      <c r="B5" s="28">
        <v>1862.8653698587</v>
      </c>
      <c r="C5" s="29">
        <v>1564.3055086039</v>
      </c>
      <c r="D5" s="5">
        <f t="shared" si="3"/>
        <v>0.19085777018151423</v>
      </c>
      <c r="E5" s="28">
        <v>6.7324753881</v>
      </c>
      <c r="F5" s="5">
        <f t="shared" si="0"/>
        <v>0.004322413937919804</v>
      </c>
      <c r="G5" s="19">
        <v>1002.4786369847</v>
      </c>
      <c r="H5" s="19">
        <v>598.0295640727</v>
      </c>
      <c r="I5" s="28">
        <v>1371.5817908114</v>
      </c>
      <c r="J5" s="19">
        <v>1182.6463410747</v>
      </c>
      <c r="K5" s="5">
        <f t="shared" si="1"/>
        <v>0.15975650807409553</v>
      </c>
      <c r="L5" s="28">
        <v>0.5461217167</v>
      </c>
      <c r="M5" s="5">
        <f t="shared" si="2"/>
        <v>0.00046199273780407493</v>
      </c>
      <c r="N5" s="27">
        <v>311.6240451095</v>
      </c>
      <c r="O5" s="27">
        <v>1059.9367083609</v>
      </c>
      <c r="P5" s="16"/>
    </row>
    <row r="6" spans="1:16" ht="14.25">
      <c r="A6" s="4" t="s">
        <v>14</v>
      </c>
      <c r="B6" s="28">
        <v>1559.7867965208</v>
      </c>
      <c r="C6" s="29">
        <v>1338.5830763898</v>
      </c>
      <c r="D6" s="5">
        <f t="shared" si="3"/>
        <v>0.16525214163591045</v>
      </c>
      <c r="E6" s="28">
        <v>6.8829620599</v>
      </c>
      <c r="F6" s="5">
        <f t="shared" si="0"/>
        <v>0.005168552578643763</v>
      </c>
      <c r="G6" s="19">
        <v>891.9532380246001</v>
      </c>
      <c r="H6" s="19">
        <v>374.3148877922</v>
      </c>
      <c r="I6" s="28">
        <v>972.0809978886</v>
      </c>
      <c r="J6" s="19">
        <v>785.6859266057</v>
      </c>
      <c r="K6" s="5">
        <f t="shared" si="1"/>
        <v>0.23723865347589856</v>
      </c>
      <c r="L6" s="28">
        <v>20.0228473461</v>
      </c>
      <c r="M6" s="5">
        <f t="shared" si="2"/>
        <v>0.026150989761008447</v>
      </c>
      <c r="N6" s="27">
        <v>180.0653576166</v>
      </c>
      <c r="O6" s="27">
        <v>792.0137961384</v>
      </c>
      <c r="P6" s="16"/>
    </row>
    <row r="7" spans="1:16" ht="14.25">
      <c r="A7" s="4" t="s">
        <v>15</v>
      </c>
      <c r="B7" s="28">
        <v>1742.6096122817</v>
      </c>
      <c r="C7" s="29">
        <v>1516.1137862463</v>
      </c>
      <c r="D7" s="5">
        <f t="shared" si="3"/>
        <v>0.14939236625251873</v>
      </c>
      <c r="E7" s="28">
        <v>41.9725937566</v>
      </c>
      <c r="F7" s="5">
        <f t="shared" si="0"/>
        <v>0.02847257370626204</v>
      </c>
      <c r="G7" s="19">
        <v>1114.7067068396</v>
      </c>
      <c r="H7" s="19">
        <v>377.2811522605</v>
      </c>
      <c r="I7" s="28">
        <v>1236.8836984168</v>
      </c>
      <c r="J7" s="19">
        <v>1041.8797628953</v>
      </c>
      <c r="K7" s="5">
        <f t="shared" si="1"/>
        <v>0.18716548921115395</v>
      </c>
      <c r="L7" s="28">
        <v>17.1855753349</v>
      </c>
      <c r="M7" s="5">
        <f t="shared" si="2"/>
        <v>0.016771418774039846</v>
      </c>
      <c r="N7" s="27">
        <v>488.68579441290007</v>
      </c>
      <c r="O7" s="27">
        <v>747.2338513578</v>
      </c>
      <c r="P7" s="16"/>
    </row>
    <row r="8" spans="1:16" ht="14.25">
      <c r="A8" s="4" t="s">
        <v>16</v>
      </c>
      <c r="B8" s="28">
        <v>1692.9537189214</v>
      </c>
      <c r="C8" s="29">
        <v>1461.4421405404</v>
      </c>
      <c r="D8" s="5">
        <f t="shared" si="3"/>
        <v>0.1584130989239119</v>
      </c>
      <c r="E8" s="28">
        <v>16.0521813137</v>
      </c>
      <c r="F8" s="5">
        <f t="shared" si="0"/>
        <v>0.011105778901555466</v>
      </c>
      <c r="G8" s="19">
        <v>1060.7552965083</v>
      </c>
      <c r="H8" s="19">
        <v>383.585667193</v>
      </c>
      <c r="I8" s="28">
        <v>1271.4679524814</v>
      </c>
      <c r="J8" s="19">
        <v>1006.9250960916</v>
      </c>
      <c r="K8" s="5">
        <f t="shared" si="1"/>
        <v>0.2627234711068663</v>
      </c>
      <c r="L8" s="28">
        <v>54.5254379656</v>
      </c>
      <c r="M8" s="5">
        <f t="shared" si="2"/>
        <v>0.05725058540328289</v>
      </c>
      <c r="N8" s="27">
        <v>332.23710980910005</v>
      </c>
      <c r="O8" s="27">
        <v>939.2081660723999</v>
      </c>
      <c r="P8" s="16"/>
    </row>
    <row r="9" spans="1:16" ht="14.25">
      <c r="A9" s="4" t="s">
        <v>18</v>
      </c>
      <c r="B9" s="28">
        <v>1915.5743863682</v>
      </c>
      <c r="C9" s="29">
        <v>1662.0136160033</v>
      </c>
      <c r="D9" s="5">
        <f t="shared" si="3"/>
        <v>0.1525623905384398</v>
      </c>
      <c r="E9" s="28">
        <v>0.1326185962</v>
      </c>
      <c r="F9" s="5">
        <f t="shared" si="0"/>
        <v>7.980029641527533E-05</v>
      </c>
      <c r="G9" s="19">
        <v>1120.5939971420999</v>
      </c>
      <c r="H9" s="19">
        <v>556.4912577553</v>
      </c>
      <c r="I9" s="28">
        <v>1366.31735677</v>
      </c>
      <c r="J9" s="19">
        <v>1153.8188567324</v>
      </c>
      <c r="K9" s="5">
        <f t="shared" si="1"/>
        <v>0.18416972369423135</v>
      </c>
      <c r="L9" s="28">
        <v>14.5896478035</v>
      </c>
      <c r="M9" s="5">
        <f t="shared" si="2"/>
        <v>0.012806595625490627</v>
      </c>
      <c r="N9" s="27">
        <v>472.1947590327</v>
      </c>
      <c r="O9" s="27">
        <v>894.0215365738001</v>
      </c>
      <c r="P9" s="16"/>
    </row>
    <row r="10" spans="2:15" ht="13.5">
      <c r="B10" s="24"/>
      <c r="C10" s="24"/>
      <c r="D10" s="24"/>
      <c r="E10" s="24"/>
      <c r="F10" s="24"/>
      <c r="G10" s="13"/>
      <c r="H10" s="8"/>
      <c r="I10" s="25"/>
      <c r="J10" s="24"/>
      <c r="K10" s="24"/>
      <c r="L10" s="24"/>
      <c r="M10" s="15"/>
      <c r="N10" s="15"/>
      <c r="O10" s="26"/>
    </row>
    <row r="11" spans="1:16" ht="14.25">
      <c r="A11" s="17" t="s">
        <v>22</v>
      </c>
      <c r="B11" s="23"/>
      <c r="C11" s="23"/>
      <c r="D11" s="10"/>
      <c r="E11" s="10"/>
      <c r="F11" s="10"/>
      <c r="G11" s="22"/>
      <c r="H11" s="22"/>
      <c r="I11" s="10"/>
      <c r="J11" s="10"/>
      <c r="K11" s="10"/>
      <c r="L11" s="10"/>
      <c r="M11" s="10"/>
      <c r="N11" s="22"/>
      <c r="O11" s="22"/>
      <c r="P11" s="16"/>
    </row>
    <row r="12" spans="1:16" ht="14.25">
      <c r="A12" s="12"/>
      <c r="B12" s="23"/>
      <c r="C12" s="23"/>
      <c r="D12" s="10"/>
      <c r="E12" s="10"/>
      <c r="F12" s="11"/>
      <c r="G12" s="22"/>
      <c r="H12" s="22"/>
      <c r="I12" s="10"/>
      <c r="J12" s="10"/>
      <c r="K12" s="10"/>
      <c r="L12" s="10"/>
      <c r="M12" s="11"/>
      <c r="N12" s="22"/>
      <c r="O12" s="22"/>
      <c r="P12" s="16"/>
    </row>
  </sheetData>
  <sheetProtection/>
  <printOptions/>
  <pageMargins left="0.6979166666666666" right="0.697916666666666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user</cp:lastModifiedBy>
  <dcterms:created xsi:type="dcterms:W3CDTF">2018-05-07T08:47:00Z</dcterms:created>
  <dcterms:modified xsi:type="dcterms:W3CDTF">2020-10-16T10:10:54Z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