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3"/>
  </bookViews>
  <sheets>
    <sheet name="自动导航" sheetId="1" r:id="rId1"/>
    <sheet name="智能监测" sheetId="2" r:id="rId2"/>
    <sheet name="侧深施肥" sheetId="3" r:id="rId3"/>
    <sheet name="犁" sheetId="4" r:id="rId4"/>
  </sheets>
  <definedNames>
    <definedName name="_xlnm._FilterDatabase" localSheetId="1" hidden="1">智能监测!$A$1:$L$823</definedName>
    <definedName name="_xlnm.Print_Titles" localSheetId="0">自动导航!$1:$3</definedName>
    <definedName name="_xlnm.Print_Titles" localSheetId="1">智能监测!$1:$2</definedName>
    <definedName name="_xlnm.Print_Titles" localSheetId="2">侧深施肥!$1:$2</definedName>
    <definedName name="_xlnm.Print_Titles" localSheetId="3">犁!$1:$2</definedName>
  </definedNames>
  <calcPr calcId="144525"/>
</workbook>
</file>

<file path=xl/sharedStrings.xml><?xml version="1.0" encoding="utf-8"?>
<sst xmlns="http://schemas.openxmlformats.org/spreadsheetml/2006/main" count="9897" uniqueCount="4275">
  <si>
    <t>附件</t>
  </si>
  <si>
    <t>如东县2023年新增自动导航驾驶装备作业奖补名单清册</t>
  </si>
  <si>
    <t>序号</t>
  </si>
  <si>
    <t>购置主体</t>
  </si>
  <si>
    <t>品牌</t>
  </si>
  <si>
    <t>型号</t>
  </si>
  <si>
    <t>出厂编号</t>
  </si>
  <si>
    <t>发票号码</t>
  </si>
  <si>
    <t>购置时间</t>
  </si>
  <si>
    <t>作业种类</t>
  </si>
  <si>
    <r>
      <t>作业面积</t>
    </r>
    <r>
      <rPr>
        <sz val="8"/>
        <rFont val="宋体"/>
        <charset val="134"/>
        <scheme val="major"/>
      </rPr>
      <t>(亩）</t>
    </r>
  </si>
  <si>
    <r>
      <t xml:space="preserve">数量     </t>
    </r>
    <r>
      <rPr>
        <sz val="8"/>
        <rFont val="宋体"/>
        <charset val="134"/>
        <scheme val="major"/>
      </rPr>
      <t>（台）</t>
    </r>
  </si>
  <si>
    <r>
      <t>补助金额</t>
    </r>
    <r>
      <rPr>
        <sz val="8"/>
        <rFont val="宋体"/>
        <charset val="134"/>
        <scheme val="major"/>
      </rPr>
      <t>（元）</t>
    </r>
  </si>
  <si>
    <t>备注</t>
  </si>
  <si>
    <t>如东任亚兵家庭农场</t>
  </si>
  <si>
    <t>慧农北斗</t>
  </si>
  <si>
    <t>EAS201 BD-2.5GD</t>
  </si>
  <si>
    <t>E2695H310500031</t>
  </si>
  <si>
    <t>12403362</t>
  </si>
  <si>
    <t>2023.7.20</t>
  </si>
  <si>
    <t>播种</t>
  </si>
  <si>
    <t>172.7</t>
  </si>
  <si>
    <t>如东步升家庭农场</t>
  </si>
  <si>
    <t>合众思壮</t>
  </si>
  <si>
    <t>E2695H310200008</t>
  </si>
  <si>
    <t>2023.7.16</t>
  </si>
  <si>
    <t>水稻小麦</t>
  </si>
  <si>
    <t>沈芝有</t>
  </si>
  <si>
    <t>北斗</t>
  </si>
  <si>
    <t>X7BD-2.5GD</t>
  </si>
  <si>
    <t>-J000083440-</t>
  </si>
  <si>
    <t>04399397</t>
  </si>
  <si>
    <t>2023.9.25</t>
  </si>
  <si>
    <t>114.37</t>
  </si>
  <si>
    <t>-J000070529-</t>
  </si>
  <si>
    <t>25254501</t>
  </si>
  <si>
    <t>2023.5.22</t>
  </si>
  <si>
    <t>124.02</t>
  </si>
  <si>
    <t>杨安</t>
  </si>
  <si>
    <t>J000083449-</t>
  </si>
  <si>
    <t>04399328</t>
  </si>
  <si>
    <t>2023.8.1</t>
  </si>
  <si>
    <t>109.74</t>
  </si>
  <si>
    <t>沈如成</t>
  </si>
  <si>
    <t>-J000081017-</t>
  </si>
  <si>
    <t>04399392</t>
  </si>
  <si>
    <t>2023.9.24</t>
  </si>
  <si>
    <t>152.81</t>
  </si>
  <si>
    <t>朱林</t>
  </si>
  <si>
    <t>易如</t>
  </si>
  <si>
    <t>ERDJ100BD-2.5GD</t>
  </si>
  <si>
    <t>DJ10023020194</t>
  </si>
  <si>
    <t>04967397</t>
  </si>
  <si>
    <t>2023.6.6</t>
  </si>
  <si>
    <t>119.96</t>
  </si>
  <si>
    <t>肖建军</t>
  </si>
  <si>
    <t>AF302BD-2.5GD</t>
  </si>
  <si>
    <t>LSAF30223021183</t>
  </si>
  <si>
    <t>07823399</t>
  </si>
  <si>
    <t>2023.3.2</t>
  </si>
  <si>
    <t>导航插秧</t>
  </si>
  <si>
    <t>LSAF30223040160</t>
  </si>
  <si>
    <t>07834357</t>
  </si>
  <si>
    <t>导航开沟播种</t>
  </si>
  <si>
    <t>葛忠华</t>
  </si>
  <si>
    <t>J000070528</t>
  </si>
  <si>
    <t>2023.5.30</t>
  </si>
  <si>
    <t>居成国</t>
  </si>
  <si>
    <t>千耘</t>
  </si>
  <si>
    <t>QY310BD-2.5GD</t>
  </si>
  <si>
    <t>QYNAV22111116</t>
  </si>
  <si>
    <t>2023.5.12</t>
  </si>
  <si>
    <t>141.2亩</t>
  </si>
  <si>
    <t>缪瑜</t>
  </si>
  <si>
    <t>华测</t>
  </si>
  <si>
    <t>J000083487</t>
  </si>
  <si>
    <t>04399398</t>
  </si>
  <si>
    <t>2023.09.25</t>
  </si>
  <si>
    <t>导航播种</t>
  </si>
  <si>
    <t>司南</t>
  </si>
  <si>
    <t>AG360 Pro BD-2.5GD</t>
  </si>
  <si>
    <t>SN360P2311167</t>
  </si>
  <si>
    <t>07950443</t>
  </si>
  <si>
    <t>2023.5.3</t>
  </si>
  <si>
    <t>姜宏</t>
  </si>
  <si>
    <t>联适</t>
  </si>
  <si>
    <t>LSAF30223030123</t>
  </si>
  <si>
    <t>233220000
00043510797</t>
  </si>
  <si>
    <t>2023.10.20</t>
  </si>
  <si>
    <t>栟茶小计</t>
  </si>
  <si>
    <t>徐阳</t>
  </si>
  <si>
    <t>天辰</t>
  </si>
  <si>
    <t>J000065914     J000065921</t>
  </si>
  <si>
    <t>07483632     07483631</t>
  </si>
  <si>
    <t>机插</t>
  </si>
  <si>
    <t>如东徐阳粮食种植家庭农场</t>
  </si>
  <si>
    <t>AF302BD-2.5RD</t>
  </si>
  <si>
    <t>LSAF30223030157     LSAF30223030135           LSAF30223090262</t>
  </si>
  <si>
    <t>45760483        45758210               65675814</t>
  </si>
  <si>
    <t xml:space="preserve">2023/10/23    2023/10/23       2023/11/14 </t>
  </si>
  <si>
    <t>机播     机插</t>
  </si>
  <si>
    <t>缪五华</t>
  </si>
  <si>
    <t>斯维垦智能</t>
  </si>
  <si>
    <t>SVEABD-2.5GD</t>
  </si>
  <si>
    <t>SVEASZSVEABD-2.5GD013468</t>
  </si>
  <si>
    <t>00403101</t>
  </si>
  <si>
    <t>机播</t>
  </si>
  <si>
    <t>如东潘华家庭农场</t>
  </si>
  <si>
    <t>QYNAV22110375        QYNAV22111959</t>
  </si>
  <si>
    <t>07827650</t>
  </si>
  <si>
    <t>姚银亮</t>
  </si>
  <si>
    <t>E2695H301200217</t>
  </si>
  <si>
    <t>12403291</t>
  </si>
  <si>
    <t>许金兵</t>
  </si>
  <si>
    <t>E2695H311100017</t>
  </si>
  <si>
    <t>63963003</t>
  </si>
  <si>
    <t>犁耕深翻</t>
  </si>
  <si>
    <t>顾小兵</t>
  </si>
  <si>
    <t>E2695H311100039</t>
  </si>
  <si>
    <t>63993518</t>
  </si>
  <si>
    <t>刘于红</t>
  </si>
  <si>
    <t>QYNAV22110806</t>
  </si>
  <si>
    <t>07825654</t>
  </si>
  <si>
    <t>如东吴大家庭农场</t>
  </si>
  <si>
    <t>E2695H310400389</t>
  </si>
  <si>
    <t>12403109</t>
  </si>
  <si>
    <t>徐晓兵</t>
  </si>
  <si>
    <t>千耘、合众思壮</t>
  </si>
  <si>
    <t>QYNAV22110426           E2695H310900275</t>
  </si>
  <si>
    <t>07827710         34616680</t>
  </si>
  <si>
    <t>2023/8/28          2023/10/9</t>
  </si>
  <si>
    <t>如东洋新粮食种植家庭农场</t>
  </si>
  <si>
    <t>惠达</t>
  </si>
  <si>
    <t>HD408BD-2.5GD</t>
  </si>
  <si>
    <t>HD408-20230115-0020</t>
  </si>
  <si>
    <t>07825717</t>
  </si>
  <si>
    <t>姜德梅</t>
  </si>
  <si>
    <t>丰疆</t>
  </si>
  <si>
    <t>FJNBD-2.5GD</t>
  </si>
  <si>
    <t>FJZNCZFJNBD-2.5GD137690</t>
  </si>
  <si>
    <t>01687339</t>
  </si>
  <si>
    <t>如东苏兴粮食种植家庭农场</t>
  </si>
  <si>
    <t>E2695H301200384             E2695H301200322               E2695H311100037</t>
  </si>
  <si>
    <t>12403225        12403286            75003670</t>
  </si>
  <si>
    <t>2023/6/13     2023/6/26                 2023/11/23</t>
  </si>
  <si>
    <t>机插       开沟</t>
  </si>
  <si>
    <t>周群</t>
  </si>
  <si>
    <t>博创</t>
  </si>
  <si>
    <t>BCLDF2BD-2.5GD</t>
  </si>
  <si>
    <t>BC10008751</t>
  </si>
  <si>
    <t>02397792</t>
  </si>
  <si>
    <t>胡建泉</t>
  </si>
  <si>
    <t>惠达、千耘</t>
  </si>
  <si>
    <t>HD408BD-2.5GD         QY310BD-2.5GD</t>
  </si>
  <si>
    <t>HD408-20230103-0551           QYNAV22111491</t>
  </si>
  <si>
    <t>38062445            38062444</t>
  </si>
  <si>
    <t>机插      植保</t>
  </si>
  <si>
    <t>缪明山</t>
  </si>
  <si>
    <t>HD408-20230103-0558</t>
  </si>
  <si>
    <t>38062365</t>
  </si>
  <si>
    <t>如东秦芳家庭农场</t>
  </si>
  <si>
    <t>HD408-20230223-0553</t>
  </si>
  <si>
    <t>07822454</t>
  </si>
  <si>
    <t>于爱民</t>
  </si>
  <si>
    <t>LSAF30223010437     LSAF30223010722              LSAF30223010371</t>
  </si>
  <si>
    <t>07820514             07820515</t>
  </si>
  <si>
    <t>刘春红</t>
  </si>
  <si>
    <t>QYNAV22111689</t>
  </si>
  <si>
    <t>07827732</t>
  </si>
  <si>
    <t>唐明全</t>
  </si>
  <si>
    <t>LSAF30223021138     LSAF30223040181</t>
  </si>
  <si>
    <t>07823391            07827849</t>
  </si>
  <si>
    <t>2023/6/25          2023/9/8</t>
  </si>
  <si>
    <t>机插     机播</t>
  </si>
  <si>
    <t>徐华</t>
  </si>
  <si>
    <t>QYNAV22111693</t>
  </si>
  <si>
    <t>07825763</t>
  </si>
  <si>
    <t>周勇勇</t>
  </si>
  <si>
    <t>J000096943</t>
  </si>
  <si>
    <t>02497373</t>
  </si>
  <si>
    <t>开沟</t>
  </si>
  <si>
    <t>如东桂忠家庭农场</t>
  </si>
  <si>
    <t>QYNAV22110768</t>
  </si>
  <si>
    <t>07822551</t>
  </si>
  <si>
    <t>缪爱军</t>
  </si>
  <si>
    <t>QYNAV22110684</t>
  </si>
  <si>
    <t>07827695</t>
  </si>
  <si>
    <t>周辉平</t>
  </si>
  <si>
    <t>FJNNBD-2.5GD</t>
  </si>
  <si>
    <t>FJZNCZFJNNBD-2.5GD202695</t>
  </si>
  <si>
    <t>01696593</t>
  </si>
  <si>
    <t>张学军</t>
  </si>
  <si>
    <t>E2695H310900175</t>
  </si>
  <si>
    <t>92452412</t>
  </si>
  <si>
    <t>吴建华</t>
  </si>
  <si>
    <t>QYNAV22110581        QYNAV23060034</t>
  </si>
  <si>
    <t>07827712</t>
  </si>
  <si>
    <t>蔡志成</t>
  </si>
  <si>
    <t>ERUDJ100BD-2.5GD</t>
  </si>
  <si>
    <t>DJ10023020224</t>
  </si>
  <si>
    <t>14371982</t>
  </si>
  <si>
    <t>周亚建</t>
  </si>
  <si>
    <t>QYNAV22111691</t>
  </si>
  <si>
    <t>07822463</t>
  </si>
  <si>
    <t>周小兵</t>
  </si>
  <si>
    <t>LSAF30222034705</t>
  </si>
  <si>
    <t>15698561</t>
  </si>
  <si>
    <t>2022年</t>
  </si>
  <si>
    <t>徐宏</t>
  </si>
  <si>
    <t>HD408-20230115-0160</t>
  </si>
  <si>
    <t>38062361</t>
  </si>
  <si>
    <t>徐建军</t>
  </si>
  <si>
    <t>DJ10023020227</t>
  </si>
  <si>
    <t>00286276</t>
  </si>
  <si>
    <t>如东丰纪家庭农场</t>
  </si>
  <si>
    <t>J000066319     J000066215</t>
  </si>
  <si>
    <t>07483706        07483705</t>
  </si>
  <si>
    <t>如东海杰家庭农场</t>
  </si>
  <si>
    <t>QYNAV22090046</t>
  </si>
  <si>
    <t>07827714</t>
  </si>
  <si>
    <t>如东丰悦家庭农场</t>
  </si>
  <si>
    <t>QYNAV22090045</t>
  </si>
  <si>
    <t>07820335</t>
  </si>
  <si>
    <t>如东希宏家庭农场</t>
  </si>
  <si>
    <t>LSAF30223021116</t>
  </si>
  <si>
    <t>07820525</t>
  </si>
  <si>
    <t>符成建</t>
  </si>
  <si>
    <t>E2695H301200408</t>
  </si>
  <si>
    <t>12403224</t>
  </si>
  <si>
    <t>缪丙辰</t>
  </si>
  <si>
    <t>LSAF30223011698</t>
  </si>
  <si>
    <t>07827840</t>
  </si>
  <si>
    <t>张建</t>
  </si>
  <si>
    <t>LSAF30223021384</t>
  </si>
  <si>
    <t>07827831</t>
  </si>
  <si>
    <t>缪松泉</t>
  </si>
  <si>
    <t>E2695H301000132</t>
  </si>
  <si>
    <t>02397864</t>
  </si>
  <si>
    <t>于绍符</t>
  </si>
  <si>
    <t>LSAF30223020829</t>
  </si>
  <si>
    <t>07820509</t>
  </si>
  <si>
    <t>陈军</t>
  </si>
  <si>
    <t>E2695H310900009</t>
  </si>
  <si>
    <t>12403464</t>
  </si>
  <si>
    <t>石高林</t>
  </si>
  <si>
    <t>E2695H310900050</t>
  </si>
  <si>
    <t>12403467</t>
  </si>
  <si>
    <t>徐爱群</t>
  </si>
  <si>
    <t>E2695H310900013</t>
  </si>
  <si>
    <t>29505299</t>
  </si>
  <si>
    <t>陆爱国</t>
  </si>
  <si>
    <t>E2695H310900049</t>
  </si>
  <si>
    <t>12403459</t>
  </si>
  <si>
    <t>桑红军</t>
  </si>
  <si>
    <t>DJ10023020031</t>
  </si>
  <si>
    <t>14371978</t>
  </si>
  <si>
    <t>於信如</t>
  </si>
  <si>
    <t>E2695H310900021</t>
  </si>
  <si>
    <t>34659957</t>
  </si>
  <si>
    <t>蔡炳莲</t>
  </si>
  <si>
    <t>E2695H301200303</t>
  </si>
  <si>
    <t>12403197</t>
  </si>
  <si>
    <t>陆身国</t>
  </si>
  <si>
    <t>E2695H310900014</t>
  </si>
  <si>
    <t>12403469</t>
  </si>
  <si>
    <t>陆明</t>
  </si>
  <si>
    <t>E2695H310900023</t>
  </si>
  <si>
    <t>29564682</t>
  </si>
  <si>
    <t>如东东谷家庭农场</t>
  </si>
  <si>
    <t>QYNAV22110696</t>
  </si>
  <si>
    <t>07820357</t>
  </si>
  <si>
    <t>宫丽娟</t>
  </si>
  <si>
    <t>E2695H311000010</t>
  </si>
  <si>
    <t>张大贵</t>
  </si>
  <si>
    <t>E2695H310900274</t>
  </si>
  <si>
    <t>44265397</t>
  </si>
  <si>
    <t>如东谷润家庭农场</t>
  </si>
  <si>
    <t>QYNAV22110485</t>
  </si>
  <si>
    <t>07825710</t>
  </si>
  <si>
    <t>如东双潮家庭农场</t>
  </si>
  <si>
    <t>HD408-20230224-2181            QYNAV22111857      QYNAV22111913</t>
  </si>
  <si>
    <t>07834926           07822470</t>
  </si>
  <si>
    <t>2023/10/20          2023/6/6</t>
  </si>
  <si>
    <t>机播、 机插</t>
  </si>
  <si>
    <t>如东双益粮食种植家庭农场</t>
  </si>
  <si>
    <t>QYNAV22110793</t>
  </si>
  <si>
    <t>07822464</t>
  </si>
  <si>
    <t xml:space="preserve">机插    </t>
  </si>
  <si>
    <t>洋口小计</t>
  </si>
  <si>
    <t>桑拥军</t>
  </si>
  <si>
    <t>南京天辰礼达电子科技有限公司</t>
  </si>
  <si>
    <t>J000083406</t>
  </si>
  <si>
    <t>04399368</t>
  </si>
  <si>
    <t>2023.09.04</t>
  </si>
  <si>
    <t>种肥同播</t>
  </si>
  <si>
    <t>如东徐陆家庭农场</t>
  </si>
  <si>
    <t>J000070495</t>
  </si>
  <si>
    <t>2023.05.13</t>
  </si>
  <si>
    <t>徐林</t>
  </si>
  <si>
    <t>J000065903</t>
  </si>
  <si>
    <t>07483696</t>
  </si>
  <si>
    <t>2023.04.09</t>
  </si>
  <si>
    <t>机插秧作业</t>
  </si>
  <si>
    <t>如东新东家庭农场</t>
  </si>
  <si>
    <t>黑龙江惠达科技发展有限公司</t>
  </si>
  <si>
    <t>HD408BD-2.5G</t>
  </si>
  <si>
    <t>HD408-20230115-0153</t>
  </si>
  <si>
    <t>07820387</t>
  </si>
  <si>
    <t>2023.05.28</t>
  </si>
  <si>
    <t>插秧作业</t>
  </si>
  <si>
    <t>周加华</t>
  </si>
  <si>
    <t>丰疆智能科技研究院（常州）有限公司</t>
  </si>
  <si>
    <t>FJZNCZFJNNBD-2.5GD
203248</t>
  </si>
  <si>
    <t>23322000000009624909</t>
  </si>
  <si>
    <t>2023.08.22</t>
  </si>
  <si>
    <t>旋耕作业</t>
  </si>
  <si>
    <t>王永军</t>
  </si>
  <si>
    <t>千寻位置网络（浙江）有限公司</t>
  </si>
  <si>
    <t>QYNAV23060371</t>
  </si>
  <si>
    <t>07834953</t>
  </si>
  <si>
    <t>2023.10.23</t>
  </si>
  <si>
    <t>王明</t>
  </si>
  <si>
    <t>FJZNCZFJNNBD-2.5GD
205169</t>
  </si>
  <si>
    <t>23322000000001726538</t>
  </si>
  <si>
    <t>2023.07.05</t>
  </si>
  <si>
    <t>韩亮亮</t>
  </si>
  <si>
    <t>FJZNCZFJNNBD-2.5GD
145937</t>
  </si>
  <si>
    <t>23322000000000236625</t>
  </si>
  <si>
    <t>2023.05.17</t>
  </si>
  <si>
    <t>秦桂权</t>
  </si>
  <si>
    <t>上海联适导航技术股份有限公司</t>
  </si>
  <si>
    <t>LSAF30223030119</t>
  </si>
  <si>
    <t>23322000000005403572</t>
  </si>
  <si>
    <t>2023.08.02</t>
  </si>
  <si>
    <t>刘军</t>
  </si>
  <si>
    <t>HD408-20230223-0560</t>
  </si>
  <si>
    <t>07820356</t>
  </si>
  <si>
    <t>2023.05.25</t>
  </si>
  <si>
    <t>任保兵</t>
  </si>
  <si>
    <t>LSAF30223010730</t>
  </si>
  <si>
    <t>2023.04.29</t>
  </si>
  <si>
    <t>LSAF30223010241</t>
  </si>
  <si>
    <t>旋耕、播种</t>
  </si>
  <si>
    <t>袁兵</t>
  </si>
  <si>
    <t>HD408-20230223-0564</t>
  </si>
  <si>
    <t>07822471</t>
  </si>
  <si>
    <t>2023.06.06</t>
  </si>
  <si>
    <t>曹本衡</t>
  </si>
  <si>
    <t>FJZNCZFJNNBD-2.5GD
200288</t>
  </si>
  <si>
    <t>23322000000008271763</t>
  </si>
  <si>
    <t>2023.08.16</t>
  </si>
  <si>
    <t>吴兰</t>
  </si>
  <si>
    <t>QYNAV23060257</t>
  </si>
  <si>
    <t>07838575</t>
  </si>
  <si>
    <t>2023.10.31</t>
  </si>
  <si>
    <t>徐基友</t>
  </si>
  <si>
    <t>HD408-20230223-0547</t>
  </si>
  <si>
    <t>07822458</t>
  </si>
  <si>
    <t>陈建华</t>
  </si>
  <si>
    <t>HD408-20230115-0219</t>
  </si>
  <si>
    <t>2023.03.10</t>
  </si>
  <si>
    <t>徐维兵</t>
  </si>
  <si>
    <t>HD408-20230115-0013</t>
  </si>
  <si>
    <t>2023.03.16</t>
  </si>
  <si>
    <t>植保作业</t>
  </si>
  <si>
    <t>朱逢华</t>
  </si>
  <si>
    <t>LSAF30223030113</t>
  </si>
  <si>
    <t>23322000000007812247</t>
  </si>
  <si>
    <t>2023.08.15</t>
  </si>
  <si>
    <t>如东贵心家庭农场</t>
  </si>
  <si>
    <t>LSAF30223010618</t>
  </si>
  <si>
    <t>2023.05.07</t>
  </si>
  <si>
    <t>周健</t>
  </si>
  <si>
    <t>J000071049</t>
  </si>
  <si>
    <t>机插秧、植保作业</t>
  </si>
  <si>
    <t>刘广兰</t>
  </si>
  <si>
    <t>QYNAV22111815</t>
  </si>
  <si>
    <t>07827722</t>
  </si>
  <si>
    <t>朱顺权</t>
  </si>
  <si>
    <t>LSAF30223090261</t>
  </si>
  <si>
    <t>23322000000065638840</t>
  </si>
  <si>
    <t>2023.11.14</t>
  </si>
  <si>
    <t>HD408-20230223-0556</t>
  </si>
  <si>
    <t>07822469</t>
  </si>
  <si>
    <t>HD408-20230115-0242</t>
  </si>
  <si>
    <t>J000052881</t>
  </si>
  <si>
    <t>07483601</t>
  </si>
  <si>
    <t>2023.02.10</t>
  </si>
  <si>
    <t>如东临海农机专业合作社</t>
  </si>
  <si>
    <t>J000066314</t>
  </si>
  <si>
    <t>旋耕播种</t>
  </si>
  <si>
    <t>刘淑林</t>
  </si>
  <si>
    <t>LSAF30223021038</t>
  </si>
  <si>
    <t>07820516</t>
  </si>
  <si>
    <t>播种作业</t>
  </si>
  <si>
    <t>如东学云家庭农场</t>
  </si>
  <si>
    <t>HD408-20230210-0629</t>
  </si>
  <si>
    <t>07822490</t>
  </si>
  <si>
    <t>2023.06.08</t>
  </si>
  <si>
    <t>江苏常发农业装备股份有限公司</t>
  </si>
  <si>
    <t>CFAF200BD-2.5GD</t>
  </si>
  <si>
    <t>ADE20536</t>
  </si>
  <si>
    <t>07838669</t>
  </si>
  <si>
    <t>2023.12.12</t>
  </si>
  <si>
    <t>如东敦山家庭农场</t>
  </si>
  <si>
    <t>QYNAV23060313</t>
  </si>
  <si>
    <t>07834937</t>
  </si>
  <si>
    <t>陈宝军</t>
  </si>
  <si>
    <t>LSAF30223021144</t>
  </si>
  <si>
    <t>07834350</t>
  </si>
  <si>
    <t>2023.09.16</t>
  </si>
  <si>
    <t>LSAF30223021032</t>
  </si>
  <si>
    <t>07820490</t>
  </si>
  <si>
    <t>2023.05.30</t>
  </si>
  <si>
    <t>如东县农旺家庭农场</t>
  </si>
  <si>
    <t>QYNAV22111848</t>
  </si>
  <si>
    <t>07820435</t>
  </si>
  <si>
    <t>2023.05.31</t>
  </si>
  <si>
    <t>如东县玉贵家庭农场</t>
  </si>
  <si>
    <t>易如(山东）智能科技有限公司</t>
  </si>
  <si>
    <t>DJ10023020197</t>
  </si>
  <si>
    <t>LSAF30223040153</t>
  </si>
  <si>
    <t>07834360</t>
  </si>
  <si>
    <t>杨爱军</t>
  </si>
  <si>
    <t>FJZNCZFJNNBD-2.5GD203809</t>
  </si>
  <si>
    <t>23322000000001726504</t>
  </si>
  <si>
    <t>FJZNCZFJNNBD-2.5GD203348</t>
  </si>
  <si>
    <t>23322000000064570303</t>
  </si>
  <si>
    <t xml:space="preserve">如东七月家庭农场
</t>
  </si>
  <si>
    <t>LSAF30223040171</t>
  </si>
  <si>
    <t>07834364</t>
  </si>
  <si>
    <t>李立书</t>
  </si>
  <si>
    <t>FJZNCZFJNNBD-2.5GD145922</t>
  </si>
  <si>
    <t>23322000000000206571</t>
  </si>
  <si>
    <t>姜爱彬</t>
  </si>
  <si>
    <t>LSAF30223040155</t>
  </si>
  <si>
    <t>07827850</t>
  </si>
  <si>
    <t>吴志兵</t>
  </si>
  <si>
    <t>上海者远导航技术有限公司</t>
  </si>
  <si>
    <t>A100BD-2.5GD</t>
  </si>
  <si>
    <t>J000098215</t>
  </si>
  <si>
    <t>23322000000058271015</t>
  </si>
  <si>
    <t>秦秀兵</t>
  </si>
  <si>
    <t>FJZNCZFJNNBD-2.5GD202505</t>
  </si>
  <si>
    <t>23322000000000166666</t>
  </si>
  <si>
    <t>秦勇军</t>
  </si>
  <si>
    <t>LSAF30223010726</t>
  </si>
  <si>
    <t>冯亚军</t>
  </si>
  <si>
    <t>LSAF30223021128/
LSAF30223021026（无作业面积数据）</t>
  </si>
  <si>
    <t>07820472</t>
  </si>
  <si>
    <t>朱逢波</t>
  </si>
  <si>
    <t>LSAF30223091709</t>
  </si>
  <si>
    <t>07837972</t>
  </si>
  <si>
    <t>播种、植保</t>
  </si>
  <si>
    <t>如东唐守亮家庭农场</t>
  </si>
  <si>
    <t>J000083489</t>
  </si>
  <si>
    <t>04399408</t>
  </si>
  <si>
    <t>J000071068</t>
  </si>
  <si>
    <t>张淑兵</t>
  </si>
  <si>
    <t>LSAF30223021029</t>
  </si>
  <si>
    <t>07820507</t>
  </si>
  <si>
    <t>朱明飞</t>
  </si>
  <si>
    <t>LSAF30223010380</t>
  </si>
  <si>
    <t>07820482</t>
  </si>
  <si>
    <t>吴金林</t>
  </si>
  <si>
    <t>斯维垦智能科技（深圳）有限公司</t>
  </si>
  <si>
    <t>SVEABD-2.5GD014439</t>
  </si>
  <si>
    <t>23322000000120114226</t>
  </si>
  <si>
    <t>SVEABD-2.5GD015059</t>
  </si>
  <si>
    <t>23322000000120095085</t>
  </si>
  <si>
    <t>如东新锋家庭农场</t>
  </si>
  <si>
    <t>LSAF30223010767</t>
  </si>
  <si>
    <t>上海适星导航技术有限公司</t>
  </si>
  <si>
    <t>AX2000BD-2.5GD</t>
  </si>
  <si>
    <t>SXAX200022100202</t>
  </si>
  <si>
    <t>02397705</t>
  </si>
  <si>
    <t>2022.11.30</t>
  </si>
  <si>
    <t>犁耕作业</t>
  </si>
  <si>
    <t>如东民海家庭农场</t>
  </si>
  <si>
    <t>LSAF30222100285</t>
  </si>
  <si>
    <t>J000043182</t>
  </si>
  <si>
    <t>07483441</t>
  </si>
  <si>
    <t>2022.11.06</t>
  </si>
  <si>
    <t>如东继东家庭农场</t>
  </si>
  <si>
    <t>QYNAV21021260</t>
  </si>
  <si>
    <t>旋耕、植保</t>
  </si>
  <si>
    <t>苴镇小计</t>
  </si>
  <si>
    <t>郭雪梅</t>
  </si>
  <si>
    <t>南京天辰礼达</t>
  </si>
  <si>
    <t>J000066253</t>
  </si>
  <si>
    <t>07483651</t>
  </si>
  <si>
    <t>2023.03.06</t>
  </si>
  <si>
    <t>插秧</t>
  </si>
  <si>
    <t>丁海</t>
  </si>
  <si>
    <t>J000050682</t>
  </si>
  <si>
    <t>07483479</t>
  </si>
  <si>
    <t>2022.11.21</t>
  </si>
  <si>
    <t>沈晓军</t>
  </si>
  <si>
    <t>丰疆智能科技</t>
  </si>
  <si>
    <t>FJZNCZFJNNBD-2.5GD203235</t>
  </si>
  <si>
    <t>23322000000014319025</t>
  </si>
  <si>
    <t>2023.09.01</t>
  </si>
  <si>
    <t>如东长沙永丰家庭农场</t>
  </si>
  <si>
    <t>上海联适</t>
  </si>
  <si>
    <t>LSAF30223010372</t>
  </si>
  <si>
    <t>2023.3.29</t>
  </si>
  <si>
    <t>插秧、播种</t>
  </si>
  <si>
    <t>刘维军</t>
  </si>
  <si>
    <t>黑龙江惠达</t>
  </si>
  <si>
    <t>HD408-20230224-1940</t>
  </si>
  <si>
    <t>07834927</t>
  </si>
  <si>
    <t>刘俊生</t>
  </si>
  <si>
    <t>HD408-20230115-0223</t>
  </si>
  <si>
    <t>2023.03.27</t>
  </si>
  <si>
    <t>如东永富家庭农场</t>
  </si>
  <si>
    <t>LSAF30223091707</t>
  </si>
  <si>
    <t>07837971</t>
  </si>
  <si>
    <t>如东徐香家庭农场</t>
  </si>
  <si>
    <t>LSAF30223040186</t>
  </si>
  <si>
    <t>07834341</t>
  </si>
  <si>
    <t>2023.09.14</t>
  </si>
  <si>
    <t>易如（山东）智能</t>
  </si>
  <si>
    <t>DJ10023020120</t>
  </si>
  <si>
    <t>2023.05.11</t>
  </si>
  <si>
    <t>徐冬冬</t>
  </si>
  <si>
    <t>J000066263</t>
  </si>
  <si>
    <t>07483662</t>
  </si>
  <si>
    <t>徐进</t>
  </si>
  <si>
    <t>千寻位置网络</t>
  </si>
  <si>
    <t>QYNAV22111996</t>
  </si>
  <si>
    <t>07822550</t>
  </si>
  <si>
    <t>2023.06.21</t>
  </si>
  <si>
    <t>徐亚东</t>
  </si>
  <si>
    <t>LSAF30223010735</t>
  </si>
  <si>
    <t>07820524</t>
  </si>
  <si>
    <t>张银龙</t>
  </si>
  <si>
    <t>J000066218</t>
  </si>
  <si>
    <t>07483635</t>
  </si>
  <si>
    <t>2023.02.22</t>
  </si>
  <si>
    <t>李维权</t>
  </si>
  <si>
    <t>LSAF30223040219</t>
  </si>
  <si>
    <t>07834359</t>
  </si>
  <si>
    <t>2023.09.19</t>
  </si>
  <si>
    <t>丁福兵</t>
  </si>
  <si>
    <t>LSAF30223091112</t>
  </si>
  <si>
    <t>07834358</t>
  </si>
  <si>
    <t>孙定福</t>
  </si>
  <si>
    <t>QYNAV22110486</t>
  </si>
  <si>
    <t>07820323</t>
  </si>
  <si>
    <t>2023.5.20</t>
  </si>
  <si>
    <t>丁慧敏</t>
  </si>
  <si>
    <t>LSAF30223091113</t>
  </si>
  <si>
    <t>07834378</t>
  </si>
  <si>
    <t>2023.09.21</t>
  </si>
  <si>
    <t>如东卫建家庭农场</t>
  </si>
  <si>
    <t>QYNAV22090044</t>
  </si>
  <si>
    <t>2023.05.15</t>
  </si>
  <si>
    <t>如东长沙美华家庭农场</t>
  </si>
  <si>
    <t>HD408-20230103-0072</t>
  </si>
  <si>
    <t>07822452</t>
  </si>
  <si>
    <t>顾郁兵</t>
  </si>
  <si>
    <t>LSAF30223040224</t>
  </si>
  <si>
    <t>07834356</t>
  </si>
  <si>
    <t>长沙小计</t>
  </si>
  <si>
    <t>如东健健家庭农场</t>
  </si>
  <si>
    <t>J000043750[],J000043911[]</t>
  </si>
  <si>
    <t>03806941</t>
  </si>
  <si>
    <t>440/557</t>
  </si>
  <si>
    <t>邢建昌</t>
  </si>
  <si>
    <t>J000045462[]</t>
  </si>
  <si>
    <t>上海者远导航</t>
  </si>
  <si>
    <t>J000048080[]</t>
  </si>
  <si>
    <t>如东王祥华家庭农场</t>
  </si>
  <si>
    <t>J000045464[]</t>
  </si>
  <si>
    <t>如东杜东进家庭农场</t>
  </si>
  <si>
    <t>J000045450[]</t>
  </si>
  <si>
    <t>05208643</t>
  </si>
  <si>
    <t>崔刚</t>
  </si>
  <si>
    <t>上海联适导航</t>
  </si>
  <si>
    <t>LSAF30223010750[]</t>
  </si>
  <si>
    <t>张忠</t>
  </si>
  <si>
    <t>黑龙江惠达科技</t>
  </si>
  <si>
    <t>HD408-20221201-0067[]</t>
  </si>
  <si>
    <t>谢元其</t>
  </si>
  <si>
    <t>LSAF30223010264[]</t>
  </si>
  <si>
    <t>播种、开沟</t>
  </si>
  <si>
    <t>吴红星</t>
  </si>
  <si>
    <t>LSAF30223010699[]</t>
  </si>
  <si>
    <t>如东沃农家庭农场</t>
  </si>
  <si>
    <t>HD408-20221201-2524[]</t>
  </si>
  <si>
    <t>07951328</t>
  </si>
  <si>
    <t>HD408-20230224-0752[]</t>
  </si>
  <si>
    <t>07951329</t>
  </si>
  <si>
    <t>HD408-20230224-0591[]</t>
  </si>
  <si>
    <t>07951330</t>
  </si>
  <si>
    <t>如东焱丰家庭农场</t>
  </si>
  <si>
    <t>HD408-20230115-0222[]</t>
  </si>
  <si>
    <t>07820368</t>
  </si>
  <si>
    <t>LSAF30223021056[]</t>
  </si>
  <si>
    <t>07820483</t>
  </si>
  <si>
    <t>顾新</t>
  </si>
  <si>
    <t>J000048084[]</t>
  </si>
  <si>
    <t>刘显钢</t>
  </si>
  <si>
    <t>QYNAV22111161[]</t>
  </si>
  <si>
    <t>07827635</t>
  </si>
  <si>
    <t>尹卫星</t>
  </si>
  <si>
    <t>QYNAV22110392[]</t>
  </si>
  <si>
    <t>07827642</t>
  </si>
  <si>
    <t>张海明</t>
  </si>
  <si>
    <t>丰疆智能</t>
  </si>
  <si>
    <t>FJZNCZFJNBD-2.5GD202497[]</t>
  </si>
  <si>
    <t>23322000000000506469</t>
  </si>
  <si>
    <t>FJZNCZFJNNBD-2.5GD204544[]</t>
  </si>
  <si>
    <t>2332200000008233893</t>
  </si>
  <si>
    <t>FJZNCZFJNNBD-2.5GD204540[]</t>
  </si>
  <si>
    <t>2332200000008145622</t>
  </si>
  <si>
    <t>如东田祝成家庭农场</t>
  </si>
  <si>
    <t>J000047253[]</t>
  </si>
  <si>
    <t>08589884</t>
  </si>
  <si>
    <t>季娟</t>
  </si>
  <si>
    <t>LSAF30223091094[]</t>
  </si>
  <si>
    <t>07834425</t>
  </si>
  <si>
    <t>花金成</t>
  </si>
  <si>
    <t>千寻位置</t>
  </si>
  <si>
    <t>QYNAV22090039[]</t>
  </si>
  <si>
    <t>07827752</t>
  </si>
  <si>
    <t>沈超</t>
  </si>
  <si>
    <t>HD408-20230103-0315</t>
  </si>
  <si>
    <t>07822512</t>
  </si>
  <si>
    <t>姜兵</t>
  </si>
  <si>
    <t>HD408-20221201-0065[]</t>
  </si>
  <si>
    <t>07834920</t>
  </si>
  <si>
    <t>徐仁雄</t>
  </si>
  <si>
    <t>QYNAV23060868[]</t>
  </si>
  <si>
    <t>07834962</t>
  </si>
  <si>
    <t>吴晶晶</t>
  </si>
  <si>
    <t>西安合众思壮</t>
  </si>
  <si>
    <t>E2695H310900305[]</t>
  </si>
  <si>
    <t>23322000000042069099</t>
  </si>
  <si>
    <t>如东黄树颍家庭农场</t>
  </si>
  <si>
    <t>J000092025</t>
  </si>
  <si>
    <t>00526596</t>
  </si>
  <si>
    <t>童玉泉</t>
  </si>
  <si>
    <t>QYNAV23060240[]</t>
  </si>
  <si>
    <t>07834922</t>
  </si>
  <si>
    <t>薛勇军</t>
  </si>
  <si>
    <t>J000096945[]</t>
  </si>
  <si>
    <t>02497401</t>
  </si>
  <si>
    <t>旋耕、开沟</t>
  </si>
  <si>
    <t>蔡旭初</t>
  </si>
  <si>
    <t>J000096900[]</t>
  </si>
  <si>
    <t>02497400</t>
  </si>
  <si>
    <t>旋耕</t>
  </si>
  <si>
    <t>大豫小计</t>
  </si>
  <si>
    <t>王咸泉</t>
  </si>
  <si>
    <t>LSAF30223020379</t>
  </si>
  <si>
    <t>开沟、插秧、播种</t>
  </si>
  <si>
    <t>张兵</t>
  </si>
  <si>
    <t>LSAF30223010440</t>
  </si>
  <si>
    <t>2023.04.24</t>
  </si>
  <si>
    <t>耿明林</t>
  </si>
  <si>
    <t>千耘自动导航</t>
  </si>
  <si>
    <t>QYNAV23060372</t>
  </si>
  <si>
    <t>07834928</t>
  </si>
  <si>
    <t>高健</t>
  </si>
  <si>
    <t>LSAF30223020374</t>
  </si>
  <si>
    <t>07834376</t>
  </si>
  <si>
    <t>开发区小计</t>
  </si>
  <si>
    <t>缪明华</t>
  </si>
  <si>
    <t>FJZNCZFJNBD-2.5GD202501</t>
  </si>
  <si>
    <t>23322000000000526456</t>
  </si>
  <si>
    <t>机插秧</t>
  </si>
  <si>
    <t>翁卫兵</t>
  </si>
  <si>
    <t>惠达科技</t>
  </si>
  <si>
    <t>HD408-20230103-0076</t>
  </si>
  <si>
    <t>耕整地</t>
  </si>
  <si>
    <t>HD408-20230115-0162</t>
  </si>
  <si>
    <t>孙保成</t>
  </si>
  <si>
    <t>联适导航</t>
  </si>
  <si>
    <t>LSAF30223040180</t>
  </si>
  <si>
    <t>07834377</t>
  </si>
  <si>
    <t>深翻</t>
  </si>
  <si>
    <t>吴俊峰</t>
  </si>
  <si>
    <t>QYNAV22111330</t>
  </si>
  <si>
    <t>07820331</t>
  </si>
  <si>
    <t>付恩荣</t>
  </si>
  <si>
    <t>HD408-20230223-0780</t>
  </si>
  <si>
    <t>07820405</t>
  </si>
  <si>
    <t>黄卫华</t>
  </si>
  <si>
    <t>HD408-20230115-0015</t>
  </si>
  <si>
    <t>张有才</t>
  </si>
  <si>
    <t>LSAF30223091093</t>
  </si>
  <si>
    <t>07834374</t>
  </si>
  <si>
    <t>陈有林</t>
  </si>
  <si>
    <t>HD408-20230115-0024</t>
  </si>
  <si>
    <t>07822482</t>
  </si>
  <si>
    <t>FJZNCZFJNNBD-2.5GD203343</t>
  </si>
  <si>
    <t>23322000000058311552</t>
  </si>
  <si>
    <t>刘学军</t>
  </si>
  <si>
    <t>HD408-20230115-0016</t>
  </si>
  <si>
    <t>07820396</t>
  </si>
  <si>
    <t>唐忠伍</t>
  </si>
  <si>
    <t>QYNAV22111493</t>
  </si>
  <si>
    <t>07820315</t>
  </si>
  <si>
    <t>徐爱华</t>
  </si>
  <si>
    <t>HD408-20230224-0140</t>
  </si>
  <si>
    <t>07822561</t>
  </si>
  <si>
    <t>刘晓红</t>
  </si>
  <si>
    <t>HD408-20221201-0062</t>
  </si>
  <si>
    <t>07822492</t>
  </si>
  <si>
    <t>如东县乐群家庭农场</t>
  </si>
  <si>
    <t>LSAF30223021118</t>
  </si>
  <si>
    <t>07823403</t>
  </si>
  <si>
    <t>马桂红</t>
  </si>
  <si>
    <t>QYNAV22111838</t>
  </si>
  <si>
    <t>07825714</t>
  </si>
  <si>
    <t>王东江</t>
  </si>
  <si>
    <t>HD408-20230115-0021</t>
  </si>
  <si>
    <t>朱文泉</t>
  </si>
  <si>
    <t>HD408-20230223-0838</t>
  </si>
  <si>
    <t>07822484</t>
  </si>
  <si>
    <t>HD408-20230103-1275</t>
  </si>
  <si>
    <t>如东春禾家庭农场</t>
  </si>
  <si>
    <t>HD408-20230223-0567</t>
  </si>
  <si>
    <t>07827657</t>
  </si>
  <si>
    <t>如东高汪家庭农场</t>
  </si>
  <si>
    <t>LSAF30223010271</t>
  </si>
  <si>
    <t>LSAF30223010717</t>
  </si>
  <si>
    <t>张新建</t>
  </si>
  <si>
    <t>天辰礼达</t>
  </si>
  <si>
    <t>J000093649</t>
  </si>
  <si>
    <t>04399519</t>
  </si>
  <si>
    <t>陈革</t>
  </si>
  <si>
    <t>QYNAV22110722</t>
  </si>
  <si>
    <t>07822549</t>
  </si>
  <si>
    <t>如东鑫高家庭农场</t>
  </si>
  <si>
    <t>HD408-20230223-0750</t>
  </si>
  <si>
    <t>07822562</t>
  </si>
  <si>
    <t>管宝华</t>
  </si>
  <si>
    <t>LSAF30223010701</t>
  </si>
  <si>
    <t>07820504</t>
  </si>
  <si>
    <t>许建华</t>
  </si>
  <si>
    <t>HD408-20230223-0057</t>
  </si>
  <si>
    <t>07827685</t>
  </si>
  <si>
    <t>季伟伟</t>
  </si>
  <si>
    <t>HD408-20230115-0025</t>
  </si>
  <si>
    <t>掘港街道小计</t>
  </si>
  <si>
    <t>顾如明</t>
  </si>
  <si>
    <t>LSAF30223021134</t>
  </si>
  <si>
    <t>07820475</t>
  </si>
  <si>
    <t>宋雪林</t>
  </si>
  <si>
    <t>HD408-20230103-0317</t>
  </si>
  <si>
    <t>播种、耙田</t>
  </si>
  <si>
    <t>LSAF30223010166</t>
  </si>
  <si>
    <t>07820457</t>
  </si>
  <si>
    <t>单秀兵</t>
  </si>
  <si>
    <t>LSAF30222032963</t>
  </si>
  <si>
    <t>LSAF30223010439</t>
  </si>
  <si>
    <t>FJZNCZFJNNBD-2.5GD202600</t>
  </si>
  <si>
    <t>23322000000000862684</t>
  </si>
  <si>
    <t>FJZNCZFJNNBD-2.5GD204563</t>
  </si>
  <si>
    <t>23322000000008271965</t>
  </si>
  <si>
    <t>开沟、耙田</t>
  </si>
  <si>
    <t>邵维明</t>
  </si>
  <si>
    <t>HD408-20230103-0320</t>
  </si>
  <si>
    <t>HD408-20230115-0241</t>
  </si>
  <si>
    <t>FJZNCZFJNNBD-2.5GD204542</t>
  </si>
  <si>
    <t>23322000000008214088</t>
  </si>
  <si>
    <t>顾小苏</t>
  </si>
  <si>
    <t>HD408-20230103-0354</t>
  </si>
  <si>
    <t>07820442</t>
  </si>
  <si>
    <t>秸秆还田</t>
  </si>
  <si>
    <t>LSAF30222100321</t>
  </si>
  <si>
    <t>FJZNCZFJNNBD-2.5GD203244</t>
  </si>
  <si>
    <t>23322000000019952248</t>
  </si>
  <si>
    <t>秸秆还田、播种、开沟</t>
  </si>
  <si>
    <t>如东张福华家庭农场</t>
  </si>
  <si>
    <t>LSAF30223010702</t>
  </si>
  <si>
    <t>07820508</t>
  </si>
  <si>
    <t>插秧、植保</t>
  </si>
  <si>
    <t>如东晓丽家庭农场</t>
  </si>
  <si>
    <t>LSAF30223010481</t>
  </si>
  <si>
    <t>07820466</t>
  </si>
  <si>
    <t>LSAF30223010714</t>
  </si>
  <si>
    <t>张海泉</t>
  </si>
  <si>
    <t>QYNAV22110493</t>
  </si>
  <si>
    <t>顾元兵</t>
  </si>
  <si>
    <t>LSAF30223010710</t>
  </si>
  <si>
    <t>FJZNCZFJNNBD-2.5GD203245</t>
  </si>
  <si>
    <t>23322000000028620215</t>
  </si>
  <si>
    <t>耙田、播种、开沟</t>
  </si>
  <si>
    <t>徐新华</t>
  </si>
  <si>
    <t>FJZNCZFJNNBD-2.5GD202693</t>
  </si>
  <si>
    <t>23322000000001687262</t>
  </si>
  <si>
    <t>插秧侧深施肥</t>
  </si>
  <si>
    <t>吴建勇</t>
  </si>
  <si>
    <t>LSAF30223010482</t>
  </si>
  <si>
    <t>07820505</t>
  </si>
  <si>
    <t>植保</t>
  </si>
  <si>
    <t>於忠祥</t>
  </si>
  <si>
    <t>FJZNCZFJNBD-2.5GD145970</t>
  </si>
  <si>
    <t>23322000000000166651</t>
  </si>
  <si>
    <t>FJZNCZFJNNBD-2.5GD203808</t>
  </si>
  <si>
    <t>23322000000002328374</t>
  </si>
  <si>
    <t>管海兵</t>
  </si>
  <si>
    <t>HD408-20230103-0311</t>
  </si>
  <si>
    <t>石金华</t>
  </si>
  <si>
    <t>FJZNCZFJNNBD-2.5GD203835</t>
  </si>
  <si>
    <t>23322000000001747410</t>
  </si>
  <si>
    <t>张亚林</t>
  </si>
  <si>
    <t>FJZNCZFJNBD-2.5GD137883</t>
  </si>
  <si>
    <t>23322000000000196632</t>
  </si>
  <si>
    <t>QYNAV22111569</t>
  </si>
  <si>
    <t>07820316</t>
  </si>
  <si>
    <t>高玉兵</t>
  </si>
  <si>
    <t>FJZNCZFJNBD-2.5GD201836</t>
  </si>
  <si>
    <t>23322000000000186588</t>
  </si>
  <si>
    <t>顾文军</t>
  </si>
  <si>
    <t>LSAF30223010720</t>
  </si>
  <si>
    <t>07827833</t>
  </si>
  <si>
    <t>张洪庆</t>
  </si>
  <si>
    <t>FJZNCZFJNBD-2.5GD202498</t>
  </si>
  <si>
    <t>23322000000000486555</t>
  </si>
  <si>
    <t>FJZNCZFJNBD-2.5GD145933</t>
  </si>
  <si>
    <t>23322000000008194045</t>
  </si>
  <si>
    <t>耙田</t>
  </si>
  <si>
    <t>如东陈红霞家庭农场</t>
  </si>
  <si>
    <t>HD408-20230103-0313</t>
  </si>
  <si>
    <t>07822457</t>
  </si>
  <si>
    <t>姚尧</t>
  </si>
  <si>
    <t>HD408-20230224-0342</t>
  </si>
  <si>
    <t>07827684</t>
  </si>
  <si>
    <t>张晨晨</t>
  </si>
  <si>
    <t>FJZNCZFJNNBD-2.5GD204564</t>
  </si>
  <si>
    <t>23322000000008214154</t>
  </si>
  <si>
    <t>郁兆军</t>
  </si>
  <si>
    <t>FJZNCZFJNNBD-2.5GD204543</t>
  </si>
  <si>
    <t>23322000000011801562</t>
  </si>
  <si>
    <t>赵海林</t>
  </si>
  <si>
    <t>FJZNCZFJNNBD-2.5GD204562</t>
  </si>
  <si>
    <t>23322000000008145706</t>
  </si>
  <si>
    <t>FJZNCZFJNNBD-2.5GD204541</t>
  </si>
  <si>
    <t>23322000000008224276</t>
  </si>
  <si>
    <t>周贵兵</t>
  </si>
  <si>
    <t>FJZNCZFJNNBD-2.5GD204558</t>
  </si>
  <si>
    <t>23322000000008282099</t>
  </si>
  <si>
    <t>顾明山</t>
  </si>
  <si>
    <t>LSAF30223091096</t>
  </si>
  <si>
    <t>07834354</t>
  </si>
  <si>
    <t>周恒明</t>
  </si>
  <si>
    <t>FJZNCZFJNBD-2.5GD201838</t>
  </si>
  <si>
    <t>23322000000000186597</t>
  </si>
  <si>
    <t>吴宝成</t>
  </si>
  <si>
    <t>FJZNCZFJNNBD-2.5GD203257</t>
  </si>
  <si>
    <t>23322000000014289041</t>
  </si>
  <si>
    <t>播种、旋耕、开沟</t>
  </si>
  <si>
    <t>季本华</t>
  </si>
  <si>
    <t>FJZNCZFJNNBD-2.5GD203249</t>
  </si>
  <si>
    <t>23322000000010314543</t>
  </si>
  <si>
    <t>如东宏霞家庭农场</t>
  </si>
  <si>
    <t>QYNAV21021210</t>
  </si>
  <si>
    <t>LSAF30223010268</t>
  </si>
  <si>
    <t>陈海月</t>
  </si>
  <si>
    <t>FJZNCZFJNNBD-2.5GD202602</t>
  </si>
  <si>
    <t>23322000000000862681</t>
  </si>
  <si>
    <t>杨爱华</t>
  </si>
  <si>
    <t>LSAF30223030141</t>
  </si>
  <si>
    <t>23322000000005356095</t>
  </si>
  <si>
    <t>陆云</t>
  </si>
  <si>
    <t>者远</t>
  </si>
  <si>
    <t>J000098192</t>
  </si>
  <si>
    <t>23322000000058320263</t>
  </si>
  <si>
    <t>易王兵</t>
  </si>
  <si>
    <t>FJZNCZFJNNBD-2.5GD204554</t>
  </si>
  <si>
    <t>23322000000035975134</t>
  </si>
  <si>
    <t>播种、开沟、耙田</t>
  </si>
  <si>
    <t>如东陆顺军家庭农场</t>
  </si>
  <si>
    <t>HD408-20230103-0316</t>
  </si>
  <si>
    <t>07822450</t>
  </si>
  <si>
    <t>如东忠祥家庭农场</t>
  </si>
  <si>
    <t>LSAF30222090212</t>
  </si>
  <si>
    <t>城中街道小计</t>
  </si>
  <si>
    <t>钱新华</t>
  </si>
  <si>
    <t>HD408-20230115-0037</t>
  </si>
  <si>
    <t>38062386</t>
  </si>
  <si>
    <t>2023.03.25</t>
  </si>
  <si>
    <t>钱家富</t>
  </si>
  <si>
    <t>HD408-20230210-0628</t>
  </si>
  <si>
    <t>07822510</t>
  </si>
  <si>
    <t>2023.06.10</t>
  </si>
  <si>
    <t>孔令国</t>
  </si>
  <si>
    <t>LSAF30223010706</t>
  </si>
  <si>
    <t>38064844</t>
  </si>
  <si>
    <t>花福建</t>
  </si>
  <si>
    <t>DJ10023020235</t>
  </si>
  <si>
    <t>14371967</t>
  </si>
  <si>
    <t>2023.06.28</t>
  </si>
  <si>
    <t>缪维国</t>
  </si>
  <si>
    <t>DJ10023020222</t>
  </si>
  <si>
    <t>14371957</t>
  </si>
  <si>
    <t>史德兰</t>
  </si>
  <si>
    <t>HD408-20230113-1271</t>
  </si>
  <si>
    <t>0787651</t>
  </si>
  <si>
    <t>2023.08.12</t>
  </si>
  <si>
    <t>郭晓勇</t>
  </si>
  <si>
    <t>J000066246</t>
  </si>
  <si>
    <t>07483672</t>
  </si>
  <si>
    <t>2023.04.03</t>
  </si>
  <si>
    <t>戴拥兵</t>
  </si>
  <si>
    <t>HD408-20230115-0173</t>
  </si>
  <si>
    <t>38062404</t>
  </si>
  <si>
    <t>2023.05.03</t>
  </si>
  <si>
    <t>LSAF30223030108</t>
  </si>
  <si>
    <t>23322000000005287422</t>
  </si>
  <si>
    <t>陈学元</t>
  </si>
  <si>
    <t>LSAF30223010477</t>
  </si>
  <si>
    <t>07834430</t>
  </si>
  <si>
    <t>2023.10.18</t>
  </si>
  <si>
    <t>钱宗建</t>
  </si>
  <si>
    <t>DJ10023020027</t>
  </si>
  <si>
    <t>15720735</t>
  </si>
  <si>
    <t>2023.03.17</t>
  </si>
  <si>
    <t>DJ10023020236</t>
  </si>
  <si>
    <t>14371968</t>
  </si>
  <si>
    <t>杨松林</t>
  </si>
  <si>
    <t>HD408-20230223-0549</t>
  </si>
  <si>
    <t>07820418</t>
  </si>
  <si>
    <t>钱国亮</t>
  </si>
  <si>
    <t>斯维垦</t>
  </si>
  <si>
    <t>SVEASZSVEABD-2.5GD014438</t>
  </si>
  <si>
    <t>23322000000120084766</t>
  </si>
  <si>
    <t>2023.12.29</t>
  </si>
  <si>
    <t>汪发银</t>
  </si>
  <si>
    <t>FJZNCZFJNNBD-2.5GD-203350</t>
  </si>
  <si>
    <t>23322000000058281898</t>
  </si>
  <si>
    <t>2023.11.05</t>
  </si>
  <si>
    <t>赵荣清</t>
  </si>
  <si>
    <t>HD408-20230115-0257</t>
  </si>
  <si>
    <t>38062391</t>
  </si>
  <si>
    <t>2023.03.30</t>
  </si>
  <si>
    <t>张建军</t>
  </si>
  <si>
    <t>J000073306</t>
  </si>
  <si>
    <t>12384181</t>
  </si>
  <si>
    <t>陈昌雄</t>
  </si>
  <si>
    <t>LSAF30223030102</t>
  </si>
  <si>
    <t>23322000000005307290</t>
  </si>
  <si>
    <t>邵亚新</t>
  </si>
  <si>
    <t>J000070796</t>
  </si>
  <si>
    <t>25254505</t>
  </si>
  <si>
    <t>2323.05.23</t>
  </si>
  <si>
    <t>赵健</t>
  </si>
  <si>
    <t>DJ10023020238</t>
  </si>
  <si>
    <t>14371975</t>
  </si>
  <si>
    <t>2023.06.30</t>
  </si>
  <si>
    <t>如东县长丰家庭农场</t>
  </si>
  <si>
    <t>QYNAV22111003</t>
  </si>
  <si>
    <t>07825657</t>
  </si>
  <si>
    <t>2023.07.13</t>
  </si>
  <si>
    <t>如东陈海军家庭农场</t>
  </si>
  <si>
    <t>QYNAV22111946</t>
  </si>
  <si>
    <t>07822564</t>
  </si>
  <si>
    <t>2023.06.25</t>
  </si>
  <si>
    <t>喻丛新</t>
  </si>
  <si>
    <t>LSAF30223030133</t>
  </si>
  <si>
    <t>2332200000006113291</t>
  </si>
  <si>
    <t>2023.08.07</t>
  </si>
  <si>
    <t>刘俊</t>
  </si>
  <si>
    <t>QYNAV23060335</t>
  </si>
  <si>
    <t>07834887</t>
  </si>
  <si>
    <t>2023.10.10</t>
  </si>
  <si>
    <t>朱春华</t>
  </si>
  <si>
    <t>QYNAV22110991</t>
  </si>
  <si>
    <t>07827721</t>
  </si>
  <si>
    <t>张爱兵</t>
  </si>
  <si>
    <t>J000081008</t>
  </si>
  <si>
    <t>05855063</t>
  </si>
  <si>
    <t>2023.06.15</t>
  </si>
  <si>
    <t>如东陈国峰家庭农场</t>
  </si>
  <si>
    <t>QYNAV22111502</t>
  </si>
  <si>
    <t>38062452</t>
  </si>
  <si>
    <t>蔡立新</t>
  </si>
  <si>
    <t>LSAF30223090257</t>
  </si>
  <si>
    <t>23322000000080213403</t>
  </si>
  <si>
    <t>2023.11.27</t>
  </si>
  <si>
    <t>桑朱华</t>
  </si>
  <si>
    <t>QYNAV22111514</t>
  </si>
  <si>
    <t>07822527</t>
  </si>
  <si>
    <t>2023.06.14</t>
  </si>
  <si>
    <t>钱庆军</t>
  </si>
  <si>
    <t>J000071051</t>
  </si>
  <si>
    <t>25254504</t>
  </si>
  <si>
    <t>2023.5.23</t>
  </si>
  <si>
    <t>王国军</t>
  </si>
  <si>
    <t>LSAF30223091721</t>
  </si>
  <si>
    <t>07837974</t>
  </si>
  <si>
    <t>2023.11.06</t>
  </si>
  <si>
    <t>王勇</t>
  </si>
  <si>
    <t>极飞</t>
  </si>
  <si>
    <t>XAPC1BD-2.5RD</t>
  </si>
  <si>
    <t>801125200413</t>
  </si>
  <si>
    <t>32870910</t>
  </si>
  <si>
    <t>2023.05.04</t>
  </si>
  <si>
    <t>8015322R8H09</t>
  </si>
  <si>
    <t>32870958</t>
  </si>
  <si>
    <t>朱美涛</t>
  </si>
  <si>
    <t>SN360P2311162</t>
  </si>
  <si>
    <t>07950472</t>
  </si>
  <si>
    <t>2023.05.26</t>
  </si>
  <si>
    <t>邵亚兵</t>
  </si>
  <si>
    <t>HD408-20230103-0075</t>
  </si>
  <si>
    <t>38062366</t>
  </si>
  <si>
    <t>瞿王新</t>
  </si>
  <si>
    <t>HD408-20230103-0314</t>
  </si>
  <si>
    <t>38062390</t>
  </si>
  <si>
    <t>HD408-202300224-2264</t>
  </si>
  <si>
    <t>07838677</t>
  </si>
  <si>
    <t>2023.12.18</t>
  </si>
  <si>
    <t>徐海军</t>
  </si>
  <si>
    <t>LSAF30223091706</t>
  </si>
  <si>
    <t>07837975</t>
  </si>
  <si>
    <t>LSAF30223021131</t>
  </si>
  <si>
    <t>07820517</t>
  </si>
  <si>
    <t>2023.06.04</t>
  </si>
  <si>
    <t>罗明</t>
  </si>
  <si>
    <t>HD408-20230115-0113</t>
  </si>
  <si>
    <t>07827660</t>
  </si>
  <si>
    <t>王小燕</t>
  </si>
  <si>
    <t>超星</t>
  </si>
  <si>
    <t>TA100BD-2.5RD</t>
  </si>
  <si>
    <t>CXZNTA2022090185</t>
  </si>
  <si>
    <t>23322000000113101098</t>
  </si>
  <si>
    <t>2023.12.26</t>
  </si>
  <si>
    <t>郭军</t>
  </si>
  <si>
    <t>HD408-20230115-0111</t>
  </si>
  <si>
    <t>38062417</t>
  </si>
  <si>
    <t>如东家富家庭农场</t>
  </si>
  <si>
    <t>HD408-20230224-0133</t>
  </si>
  <si>
    <t>07834854</t>
  </si>
  <si>
    <t>2023.09.26</t>
  </si>
  <si>
    <t>何小建</t>
  </si>
  <si>
    <t>SVEASZSVEABD-2.5GD014437</t>
  </si>
  <si>
    <t>23322000000120087624</t>
  </si>
  <si>
    <t>SVEASZSVEABD-2.5GD015055</t>
  </si>
  <si>
    <t>23322000000120125099</t>
  </si>
  <si>
    <t>SVEASZSVEABD-2.5GD015056</t>
  </si>
  <si>
    <t>23322000000120135495</t>
  </si>
  <si>
    <t>沈学民</t>
  </si>
  <si>
    <t>HD408-20230115-0217</t>
  </si>
  <si>
    <t>07822536</t>
  </si>
  <si>
    <t>罗亚红</t>
  </si>
  <si>
    <t>j000066350</t>
  </si>
  <si>
    <t>07483707</t>
  </si>
  <si>
    <t>2023.04.12</t>
  </si>
  <si>
    <t>j000081010</t>
  </si>
  <si>
    <t>25254645</t>
  </si>
  <si>
    <t>如东县文兴轩家庭农场</t>
  </si>
  <si>
    <t>HD408-20230115-0018</t>
  </si>
  <si>
    <t>38062356</t>
  </si>
  <si>
    <t>陈砚毫</t>
  </si>
  <si>
    <t>DJ10023020178</t>
  </si>
  <si>
    <t>12384174</t>
  </si>
  <si>
    <t>2023.05.27</t>
  </si>
  <si>
    <t>曹广贵</t>
  </si>
  <si>
    <t>HD408-20230103-0351</t>
  </si>
  <si>
    <t>38062377</t>
  </si>
  <si>
    <t>SN360P2310039</t>
  </si>
  <si>
    <t>02410940</t>
  </si>
  <si>
    <t>2023.10.25</t>
  </si>
  <si>
    <t>于新兵</t>
  </si>
  <si>
    <t>J000083470</t>
  </si>
  <si>
    <t>04399294</t>
  </si>
  <si>
    <t>2023.07.08</t>
  </si>
  <si>
    <t>如东发银家庭农场</t>
  </si>
  <si>
    <t>HD408-20230115-0226</t>
  </si>
  <si>
    <t>38062370</t>
  </si>
  <si>
    <t>2023.03.13</t>
  </si>
  <si>
    <t>蒋金金</t>
  </si>
  <si>
    <t>SVEASZSVEABD-2.5GD014440</t>
  </si>
  <si>
    <t>23322000000120134727</t>
  </si>
  <si>
    <t>王光忠</t>
  </si>
  <si>
    <t>QYNAV22111912</t>
  </si>
  <si>
    <t>07820330</t>
  </si>
  <si>
    <t>2023.05.20</t>
  </si>
  <si>
    <t>如东冒永华家庭农场</t>
  </si>
  <si>
    <t>QYNAV22111220</t>
  </si>
  <si>
    <t>07825655</t>
  </si>
  <si>
    <t>2023.07.12</t>
  </si>
  <si>
    <t>钱永国</t>
  </si>
  <si>
    <t>HD408-20230115-0017</t>
  </si>
  <si>
    <t>07822526</t>
  </si>
  <si>
    <t>张锦明</t>
  </si>
  <si>
    <t>LSAF30223091704</t>
  </si>
  <si>
    <t>07837977</t>
  </si>
  <si>
    <t>2023.11.09</t>
  </si>
  <si>
    <t>茅秀如</t>
  </si>
  <si>
    <t>j000083486</t>
  </si>
  <si>
    <t>05855105</t>
  </si>
  <si>
    <t>2023.06.18</t>
  </si>
  <si>
    <t>叶长飞</t>
  </si>
  <si>
    <t>QYNAV23060638</t>
  </si>
  <si>
    <t>07838659</t>
  </si>
  <si>
    <t>2023.11.28</t>
  </si>
  <si>
    <t>孙海军</t>
  </si>
  <si>
    <t>HD408-20230115-0165</t>
  </si>
  <si>
    <t>07822495</t>
  </si>
  <si>
    <t>2023.05.08</t>
  </si>
  <si>
    <t>如东训山家庭农场</t>
  </si>
  <si>
    <t>LSAF30223040177</t>
  </si>
  <si>
    <t>07834379</t>
  </si>
  <si>
    <t>陈鹤余</t>
  </si>
  <si>
    <t>J000083410</t>
  </si>
  <si>
    <t>04399383</t>
  </si>
  <si>
    <t>2023.09.18</t>
  </si>
  <si>
    <t>范露清</t>
  </si>
  <si>
    <t>HD408-20230115-0012</t>
  </si>
  <si>
    <t>38062350</t>
  </si>
  <si>
    <t>2023.03.05</t>
  </si>
  <si>
    <t>张海军</t>
  </si>
  <si>
    <t>HD408-20230223-0760</t>
  </si>
  <si>
    <t>07820422</t>
  </si>
  <si>
    <t>刘海元</t>
  </si>
  <si>
    <t>j000066198</t>
  </si>
  <si>
    <t>25254406</t>
  </si>
  <si>
    <t>2023.04.30</t>
  </si>
  <si>
    <t>孙新东</t>
  </si>
  <si>
    <t>DJ10023020205</t>
  </si>
  <si>
    <t>14371969</t>
  </si>
  <si>
    <t>吁兵</t>
  </si>
  <si>
    <t>E2695H311100021</t>
  </si>
  <si>
    <t>23322000000063971886</t>
  </si>
  <si>
    <t>2023.11.12</t>
  </si>
  <si>
    <t>陈拥军</t>
  </si>
  <si>
    <t>QYNAV21021317</t>
  </si>
  <si>
    <t>38058627</t>
  </si>
  <si>
    <t>2022.12.07</t>
  </si>
  <si>
    <t>顾永泉</t>
  </si>
  <si>
    <t>J000050634</t>
  </si>
  <si>
    <t>07483576</t>
  </si>
  <si>
    <t>2022.12.26</t>
  </si>
  <si>
    <t>马跃</t>
  </si>
  <si>
    <t>LSAF30223091115</t>
  </si>
  <si>
    <t>07834352</t>
  </si>
  <si>
    <t>马塘小计</t>
  </si>
  <si>
    <t>曹晓飞</t>
  </si>
  <si>
    <t>K7BD-2.5GD</t>
  </si>
  <si>
    <t>07483613</t>
  </si>
  <si>
    <t>07483718</t>
  </si>
  <si>
    <t>王小建</t>
  </si>
  <si>
    <t>J000098196</t>
  </si>
  <si>
    <t>23322000000058300861</t>
  </si>
  <si>
    <t>如东张正红家庭农场</t>
  </si>
  <si>
    <t>QYNAV23060304</t>
  </si>
  <si>
    <t>07827723</t>
  </si>
  <si>
    <t>张育权</t>
  </si>
  <si>
    <t>DJ10023020223</t>
  </si>
  <si>
    <t>如东陈晓新家庭农场</t>
  </si>
  <si>
    <t>QYNAV23060862</t>
  </si>
  <si>
    <t>07838574</t>
  </si>
  <si>
    <t>陈金银</t>
  </si>
  <si>
    <t>E2695H310600117</t>
  </si>
  <si>
    <t>冯万国</t>
  </si>
  <si>
    <t>LSAF30223030126</t>
  </si>
  <si>
    <t>23322000000053912200</t>
  </si>
  <si>
    <t>E2695H310900016</t>
  </si>
  <si>
    <t>23322000000044009599</t>
  </si>
  <si>
    <t>吴学兵</t>
  </si>
  <si>
    <t>HD408-20230115-0224</t>
  </si>
  <si>
    <t>汪发勇</t>
  </si>
  <si>
    <t>QYNAV23060361</t>
  </si>
  <si>
    <t>07834951</t>
  </si>
  <si>
    <t>於磊磊</t>
  </si>
  <si>
    <t>QYNAV23060827</t>
  </si>
  <si>
    <t>07838637</t>
  </si>
  <si>
    <t>如东县丰利镇缪三林家庭农场</t>
  </si>
  <si>
    <t>801111000347</t>
  </si>
  <si>
    <t>如东县铁山家庭农场</t>
  </si>
  <si>
    <t>J000080997</t>
  </si>
  <si>
    <t>夏美荣</t>
  </si>
  <si>
    <t>DJ10023020208</t>
  </si>
  <si>
    <t>冯俊</t>
  </si>
  <si>
    <t>LSAF30223091095</t>
  </si>
  <si>
    <t>07834372</t>
  </si>
  <si>
    <t>徐银华</t>
  </si>
  <si>
    <t>LSAF30223021111</t>
  </si>
  <si>
    <t>07820522</t>
  </si>
  <si>
    <t>LSAF30223091110</t>
  </si>
  <si>
    <t>07834370</t>
  </si>
  <si>
    <t>如东丰利葛姚家庭农场</t>
  </si>
  <si>
    <t>LSAF30223020735</t>
  </si>
  <si>
    <t>07820513</t>
  </si>
  <si>
    <t>徐保国</t>
  </si>
  <si>
    <t>QYNAV23060332</t>
  </si>
  <si>
    <t>07834861</t>
  </si>
  <si>
    <t>石小兵</t>
  </si>
  <si>
    <t>E2695H310900018</t>
  </si>
  <si>
    <t>23322000000037054231</t>
  </si>
  <si>
    <t>许丁红</t>
  </si>
  <si>
    <t>QYNAV23060261</t>
  </si>
  <si>
    <t>07834933</t>
  </si>
  <si>
    <t>陆如海</t>
  </si>
  <si>
    <t>E2695H301000092</t>
  </si>
  <si>
    <t>02397827</t>
  </si>
  <si>
    <t xml:space="preserve">如东桑乃兵家庭农场 </t>
  </si>
  <si>
    <t>LSAF30223010705</t>
  </si>
  <si>
    <t>如东朱明亮家庭农场</t>
  </si>
  <si>
    <t>LSAF30223010709</t>
  </si>
  <si>
    <t>07820496</t>
  </si>
  <si>
    <t>于海银</t>
  </si>
  <si>
    <t>LSAF30223010237</t>
  </si>
  <si>
    <t>姚锋</t>
  </si>
  <si>
    <t>HD408-20230223-0555</t>
  </si>
  <si>
    <t>07820425</t>
  </si>
  <si>
    <t>HD408-20230223-0866</t>
  </si>
  <si>
    <t>07827758</t>
  </si>
  <si>
    <t>如东季兵家庭农场</t>
  </si>
  <si>
    <t>LSAF30223010729</t>
  </si>
  <si>
    <t>07820465</t>
  </si>
  <si>
    <t>刘季兵</t>
  </si>
  <si>
    <t>J000083408</t>
  </si>
  <si>
    <t>04399393</t>
  </si>
  <si>
    <t>J000081018</t>
  </si>
  <si>
    <t>04399386</t>
  </si>
  <si>
    <t>刘承银</t>
  </si>
  <si>
    <t>QYNAV22111865</t>
  </si>
  <si>
    <t>田铁如</t>
  </si>
  <si>
    <t>QYNAV23060040</t>
  </si>
  <si>
    <t>07834970</t>
  </si>
  <si>
    <t>钱建国</t>
  </si>
  <si>
    <t>FJZNCZFJNNBD-2.5GD202696</t>
  </si>
  <si>
    <t>23322000000000872291</t>
  </si>
  <si>
    <t>如东老钱家庭农场</t>
  </si>
  <si>
    <t>LSAF30223021136</t>
  </si>
  <si>
    <t>07820459</t>
  </si>
  <si>
    <t>陈祖明</t>
  </si>
  <si>
    <t>HD408-20230115-0221</t>
  </si>
  <si>
    <t>07820424</t>
  </si>
  <si>
    <t>如东陈华家庭农场</t>
  </si>
  <si>
    <t>E2695H301200359</t>
  </si>
  <si>
    <t>如东兰华家庭农场</t>
  </si>
  <si>
    <t>J000070812</t>
  </si>
  <si>
    <t>如东福星高照家庭农场</t>
  </si>
  <si>
    <t>LSAF30223010181</t>
  </si>
  <si>
    <t>07820449</t>
  </si>
  <si>
    <t>周国均</t>
  </si>
  <si>
    <t>J000065887</t>
  </si>
  <si>
    <t>07483681</t>
  </si>
  <si>
    <t>如东袁徐家庭农场</t>
  </si>
  <si>
    <t>E2695H301100917</t>
  </si>
  <si>
    <t>徐燕华</t>
  </si>
  <si>
    <t>HD408-20230115-0026</t>
  </si>
  <si>
    <t>如东张华家庭农场</t>
  </si>
  <si>
    <t>J000066254</t>
  </si>
  <si>
    <t>07483693</t>
  </si>
  <si>
    <t>徐伟俊</t>
  </si>
  <si>
    <t>E2695H310400097</t>
  </si>
  <si>
    <t>杨海峰</t>
  </si>
  <si>
    <t>QYNAV22111880</t>
  </si>
  <si>
    <t>07827718</t>
  </si>
  <si>
    <t>张超</t>
  </si>
  <si>
    <t>J000070420</t>
  </si>
  <si>
    <t>桑利军</t>
  </si>
  <si>
    <t>LSAF30223040161</t>
  </si>
  <si>
    <t>07834342</t>
  </si>
  <si>
    <t>如东月丰家庭农场</t>
  </si>
  <si>
    <t>J000050647</t>
  </si>
  <si>
    <t>07483595</t>
  </si>
  <si>
    <t>石明春</t>
  </si>
  <si>
    <t>QYNAV22111308</t>
  </si>
  <si>
    <t>07820332</t>
  </si>
  <si>
    <t>沈兵</t>
  </si>
  <si>
    <t>LSAF30223021065</t>
  </si>
  <si>
    <t>07823379</t>
  </si>
  <si>
    <t>赵建东</t>
  </si>
  <si>
    <t>LSAF30223021133</t>
  </si>
  <si>
    <t>07820531</t>
  </si>
  <si>
    <t>HD408-20230115-0227</t>
  </si>
  <si>
    <t>07822498</t>
  </si>
  <si>
    <t>HD408-20230115-0238</t>
  </si>
  <si>
    <t>刘源源</t>
  </si>
  <si>
    <t>QYNAV23060340</t>
  </si>
  <si>
    <t>07834952</t>
  </si>
  <si>
    <t>于海军</t>
  </si>
  <si>
    <t>QYNAV22110344</t>
  </si>
  <si>
    <t>07822539</t>
  </si>
  <si>
    <t>钱军</t>
  </si>
  <si>
    <t>J000098241</t>
  </si>
  <si>
    <t>23322000000055673350</t>
  </si>
  <si>
    <t>朱兵</t>
  </si>
  <si>
    <t>LSAF30223010721</t>
  </si>
  <si>
    <t>07834407</t>
  </si>
  <si>
    <t>黄军</t>
  </si>
  <si>
    <t>80153236HX93</t>
  </si>
  <si>
    <t>丰利小计</t>
  </si>
  <si>
    <t>张高陈</t>
  </si>
  <si>
    <t>HD408-20230115-0243</t>
  </si>
  <si>
    <t>其他作业</t>
  </si>
  <si>
    <t>韩志飞</t>
  </si>
  <si>
    <t>HD408-20230115-0237</t>
  </si>
  <si>
    <t>如东邱陆军家庭农场</t>
  </si>
  <si>
    <t>LSAF30223021135</t>
  </si>
  <si>
    <t>07820484</t>
  </si>
  <si>
    <t>高建新</t>
  </si>
  <si>
    <t>合众</t>
  </si>
  <si>
    <t>EAS201BD-2.5GD</t>
  </si>
  <si>
    <t>E2695H301100852</t>
  </si>
  <si>
    <t>02397869</t>
  </si>
  <si>
    <t>侧深施肥</t>
  </si>
  <si>
    <t>张邢林</t>
  </si>
  <si>
    <t>QYNAV28111405</t>
  </si>
  <si>
    <t>插秧、开沟</t>
  </si>
  <si>
    <t>李红新</t>
  </si>
  <si>
    <t>LSAF30223030109</t>
  </si>
  <si>
    <t>E2695H310400374</t>
  </si>
  <si>
    <t>季松军</t>
  </si>
  <si>
    <t>QYNAV23060343</t>
  </si>
  <si>
    <t>07834919</t>
  </si>
  <si>
    <t>徐美荣</t>
  </si>
  <si>
    <t>J000096924</t>
  </si>
  <si>
    <t>02497319</t>
  </si>
  <si>
    <t>如东龙成家庭农场</t>
  </si>
  <si>
    <t>LSAF30223010698</t>
  </si>
  <si>
    <t>07820501</t>
  </si>
  <si>
    <t>HD408-20230115-0229</t>
  </si>
  <si>
    <t>07822451</t>
  </si>
  <si>
    <t>顾俊俊</t>
  </si>
  <si>
    <t>HD408-20230115-0220</t>
  </si>
  <si>
    <t>蒋福新</t>
  </si>
  <si>
    <t>QYNAV22111316</t>
  </si>
  <si>
    <t>如东县欣荣家庭农场</t>
  </si>
  <si>
    <t>智慧北斗</t>
  </si>
  <si>
    <t>ZH01BD-2.5GD</t>
  </si>
  <si>
    <t>CD01C05018</t>
  </si>
  <si>
    <t>05449016</t>
  </si>
  <si>
    <t>CD01C05017</t>
  </si>
  <si>
    <t>05449015</t>
  </si>
  <si>
    <t>CD01C05021</t>
  </si>
  <si>
    <t>05449014</t>
  </si>
  <si>
    <t>顾志刚</t>
  </si>
  <si>
    <t>J000093613</t>
  </si>
  <si>
    <t>04399471</t>
  </si>
  <si>
    <t>顾松华</t>
  </si>
  <si>
    <t>J000081024</t>
  </si>
  <si>
    <t>深翻作业</t>
  </si>
  <si>
    <t>J000052882</t>
  </si>
  <si>
    <t>07483575</t>
  </si>
  <si>
    <t>何永明</t>
  </si>
  <si>
    <t>J000066239</t>
  </si>
  <si>
    <t>07483605</t>
  </si>
  <si>
    <t>LSAF30223010201</t>
  </si>
  <si>
    <t>07820520</t>
  </si>
  <si>
    <t>何志坚</t>
  </si>
  <si>
    <t>QYNAV22111503</t>
  </si>
  <si>
    <t>07822574</t>
  </si>
  <si>
    <t>如东可乐佳农场</t>
  </si>
  <si>
    <t>LSAF30223021383</t>
  </si>
  <si>
    <t>07823395</t>
  </si>
  <si>
    <t>LSAF30222080649</t>
  </si>
  <si>
    <t>李新兵</t>
  </si>
  <si>
    <t>LSAF30223021109</t>
  </si>
  <si>
    <t>07820473</t>
  </si>
  <si>
    <t>如东国祥家庭农场</t>
  </si>
  <si>
    <t>HD408-20230103-0557</t>
  </si>
  <si>
    <t>07825688</t>
  </si>
  <si>
    <t>LSAF30222090429</t>
  </si>
  <si>
    <t>朱建春</t>
  </si>
  <si>
    <t>HD408-20230115-0240</t>
  </si>
  <si>
    <t>07822509</t>
  </si>
  <si>
    <t>杨泽祥</t>
  </si>
  <si>
    <t>QYNAV22111827</t>
  </si>
  <si>
    <t>07822467</t>
  </si>
  <si>
    <t>冯国兵</t>
  </si>
  <si>
    <t>HD408-20230103-0356</t>
  </si>
  <si>
    <t>07827691</t>
  </si>
  <si>
    <t>耕地</t>
  </si>
  <si>
    <t>陆国兵</t>
  </si>
  <si>
    <t>HD408-20230103-0077</t>
  </si>
  <si>
    <t>07820336</t>
  </si>
  <si>
    <t>如东亚东家庭农场</t>
  </si>
  <si>
    <t>LSAF30223010719</t>
  </si>
  <si>
    <t>07820197</t>
  </si>
  <si>
    <t>曹亚明</t>
  </si>
  <si>
    <t>LSAF30223021371</t>
  </si>
  <si>
    <t>07823394</t>
  </si>
  <si>
    <t>李爱国</t>
  </si>
  <si>
    <t>HD408-20230115-0239</t>
  </si>
  <si>
    <t>孙维东</t>
  </si>
  <si>
    <t>易如智能</t>
  </si>
  <si>
    <t>DJ10023020030</t>
  </si>
  <si>
    <t>如东火林家庭农场</t>
  </si>
  <si>
    <t>J000066353</t>
  </si>
  <si>
    <t>曹春锋</t>
  </si>
  <si>
    <t>J000083473</t>
  </si>
  <si>
    <t>04399396</t>
  </si>
  <si>
    <t>如东蒋冰家庭农场</t>
  </si>
  <si>
    <t>QYNAV22090043</t>
  </si>
  <si>
    <t>QYNAV22090048</t>
  </si>
  <si>
    <t>李建成</t>
  </si>
  <si>
    <t>E2695H310900022</t>
  </si>
  <si>
    <t>如东县华程家庭农场</t>
  </si>
  <si>
    <t>E2695H310900015</t>
  </si>
  <si>
    <t>清博</t>
  </si>
  <si>
    <t>AG600BD-2.5RD</t>
  </si>
  <si>
    <t>QBZNAG2022050300</t>
  </si>
  <si>
    <t>00240125</t>
  </si>
  <si>
    <t>如东杨建家庭农场</t>
  </si>
  <si>
    <t>E2695H310400354</t>
  </si>
  <si>
    <t>E2695H310400355</t>
  </si>
  <si>
    <t>E2695H310400377</t>
  </si>
  <si>
    <t>E2695H310400390</t>
  </si>
  <si>
    <t>徐爱东</t>
  </si>
  <si>
    <t>QYNAV22110771</t>
  </si>
  <si>
    <t>07825643</t>
  </si>
  <si>
    <t>莫云新</t>
  </si>
  <si>
    <t>QYNAV22110479</t>
  </si>
  <si>
    <t>07827729</t>
  </si>
  <si>
    <t>姚桂泉</t>
  </si>
  <si>
    <t>HD408-20230223-0044</t>
  </si>
  <si>
    <t>07827715</t>
  </si>
  <si>
    <t>张武湖</t>
  </si>
  <si>
    <t>LSAF30223020483</t>
  </si>
  <si>
    <t>07827841</t>
  </si>
  <si>
    <t>曹埠小计</t>
  </si>
  <si>
    <t>陈亚军</t>
  </si>
  <si>
    <t>易如山东</t>
  </si>
  <si>
    <t>DJ10023020293</t>
  </si>
  <si>
    <t>02549183</t>
  </si>
  <si>
    <t>如东百益家庭农场</t>
  </si>
  <si>
    <t>LSAF30223021106</t>
  </si>
  <si>
    <t>07820488</t>
  </si>
  <si>
    <t>如东晓彬家庭农场</t>
  </si>
  <si>
    <t>HD408-20230115-0019</t>
  </si>
  <si>
    <t>缪素明</t>
  </si>
  <si>
    <t>J000070816</t>
  </si>
  <si>
    <t>钱拥军</t>
  </si>
  <si>
    <t>J000083499</t>
  </si>
  <si>
    <t>04399382</t>
  </si>
  <si>
    <t>卢军</t>
  </si>
  <si>
    <t>HD408-20230115-0179</t>
  </si>
  <si>
    <t>07820417</t>
  </si>
  <si>
    <t>如东青禾家庭农场</t>
  </si>
  <si>
    <t>LSAF30223010101</t>
  </si>
  <si>
    <t>07820495</t>
  </si>
  <si>
    <t>陈海兵</t>
  </si>
  <si>
    <t>J000093637</t>
  </si>
  <si>
    <t>04399517</t>
  </si>
  <si>
    <t>陈美芬</t>
  </si>
  <si>
    <t>J000093641</t>
  </si>
  <si>
    <t>04399406</t>
  </si>
  <si>
    <t>周海斌</t>
  </si>
  <si>
    <t>HD408-20230223-0563</t>
  </si>
  <si>
    <t>07822456</t>
  </si>
  <si>
    <t>黄永建</t>
  </si>
  <si>
    <t>J000093642</t>
  </si>
  <si>
    <t>04399434</t>
  </si>
  <si>
    <t>张苏南</t>
  </si>
  <si>
    <t>QYNAV22111887</t>
  </si>
  <si>
    <t>07820412</t>
  </si>
  <si>
    <t>符仁国</t>
  </si>
  <si>
    <t>HD408-20230223-0772</t>
  </si>
  <si>
    <t>07820410</t>
  </si>
  <si>
    <t>高银山</t>
  </si>
  <si>
    <t>HD408-20230223-0775</t>
  </si>
  <si>
    <t>07820437</t>
  </si>
  <si>
    <t>耿爱兵</t>
  </si>
  <si>
    <t>LSAF30223021132</t>
  </si>
  <si>
    <t>07820489</t>
  </si>
  <si>
    <t>季建华</t>
  </si>
  <si>
    <t>J000093631</t>
  </si>
  <si>
    <t>04399410</t>
  </si>
  <si>
    <t>冒松林</t>
  </si>
  <si>
    <t>QYNAV23060329</t>
  </si>
  <si>
    <t>07838624</t>
  </si>
  <si>
    <t>佘建明</t>
  </si>
  <si>
    <t>FJZNCZFJNNBD-2.5GD204450</t>
  </si>
  <si>
    <t>00233955</t>
  </si>
  <si>
    <t>任军</t>
  </si>
  <si>
    <t>上海司南</t>
  </si>
  <si>
    <t>SN360P2310200</t>
  </si>
  <si>
    <t>07950493</t>
  </si>
  <si>
    <t>张建华</t>
  </si>
  <si>
    <t>FJZNCZFJNNBD-2.5GD204445</t>
  </si>
  <si>
    <t>23322000000097214349</t>
  </si>
  <si>
    <t>张秀强</t>
  </si>
  <si>
    <t>FJZNCZFJNNBD-2.5GD204378</t>
  </si>
  <si>
    <t>00233958</t>
  </si>
  <si>
    <t>赵保华</t>
  </si>
  <si>
    <t>QYNAV22090040</t>
  </si>
  <si>
    <t>金宝明</t>
  </si>
  <si>
    <t>E2695H310200071</t>
  </si>
  <si>
    <t>如东美泉家庭农场</t>
  </si>
  <si>
    <t>HD408-20230115-0263</t>
  </si>
  <si>
    <t>07822480</t>
  </si>
  <si>
    <t>陈锡桃</t>
  </si>
  <si>
    <t>HD408-20230115-0249</t>
  </si>
  <si>
    <t>07820416</t>
  </si>
  <si>
    <t>E2695H310900326</t>
  </si>
  <si>
    <t>23322000000044138170</t>
  </si>
  <si>
    <t>徐俊来</t>
  </si>
  <si>
    <t>QYNAV23060284</t>
  </si>
  <si>
    <t>07827724</t>
  </si>
  <si>
    <t>马建</t>
  </si>
  <si>
    <t>SN360P2249615</t>
  </si>
  <si>
    <t>07950397</t>
  </si>
  <si>
    <t>旋耕、机播</t>
  </si>
  <si>
    <t>娄森明</t>
  </si>
  <si>
    <t>J000093624</t>
  </si>
  <si>
    <t>04399428</t>
  </si>
  <si>
    <t>王宏兵</t>
  </si>
  <si>
    <t>HD408-20230224-1937</t>
  </si>
  <si>
    <t>07838564</t>
  </si>
  <si>
    <t>HD408-20230223-0558</t>
  </si>
  <si>
    <t>07827688</t>
  </si>
  <si>
    <t>姚福均</t>
  </si>
  <si>
    <t>QYNAV22111825</t>
  </si>
  <si>
    <t>07820434</t>
  </si>
  <si>
    <t>张利鹏</t>
  </si>
  <si>
    <t>HD408-20230223-0551</t>
  </si>
  <si>
    <t>07820419</t>
  </si>
  <si>
    <t>宋四清</t>
  </si>
  <si>
    <t>HD408-20230115-0171</t>
  </si>
  <si>
    <t>07820429</t>
  </si>
  <si>
    <t>丁海兵</t>
  </si>
  <si>
    <t>E2695H310900266</t>
  </si>
  <si>
    <t>23322000000025986870</t>
  </si>
  <si>
    <t>杨继东</t>
  </si>
  <si>
    <t>J000070818</t>
  </si>
  <si>
    <t>05855061</t>
  </si>
  <si>
    <t>袁生涛</t>
  </si>
  <si>
    <t>SN360P2249625</t>
  </si>
  <si>
    <t>07950395</t>
  </si>
  <si>
    <t>机开沟</t>
  </si>
  <si>
    <t>朱金泉</t>
  </si>
  <si>
    <t>FJZNCZFJNNBD-2.5GD204381</t>
  </si>
  <si>
    <t>00233990</t>
  </si>
  <si>
    <t>朱鹤泉</t>
  </si>
  <si>
    <t>QYNAV22110728</t>
  </si>
  <si>
    <t>07827731</t>
  </si>
  <si>
    <t>刘宝华</t>
  </si>
  <si>
    <t>HD408-20230223-0561</t>
  </si>
  <si>
    <t>07820432</t>
  </si>
  <si>
    <t>张帮涛</t>
  </si>
  <si>
    <t>HD408-20230103-0049</t>
  </si>
  <si>
    <t>07827759</t>
  </si>
  <si>
    <t>徐爱民</t>
  </si>
  <si>
    <t>J000070791</t>
  </si>
  <si>
    <t>石小慰</t>
  </si>
  <si>
    <t>E2695H310900303</t>
  </si>
  <si>
    <t>23322000000032331987</t>
  </si>
  <si>
    <t>如东冯浩家庭农场</t>
  </si>
  <si>
    <t>LSAF30223040176</t>
  </si>
  <si>
    <t>07834353</t>
  </si>
  <si>
    <t>马殷如</t>
  </si>
  <si>
    <t>FJZNCZFJNNBD-2.5GD207741</t>
  </si>
  <si>
    <t>00233953</t>
  </si>
  <si>
    <t>曹德建</t>
  </si>
  <si>
    <t>QYNAV22111654</t>
  </si>
  <si>
    <t>07834856</t>
  </si>
  <si>
    <t>丛小军</t>
  </si>
  <si>
    <t>J000070537</t>
  </si>
  <si>
    <t>05855134</t>
  </si>
  <si>
    <t>丛建国</t>
  </si>
  <si>
    <t>上海者远</t>
  </si>
  <si>
    <t>J000073289</t>
  </si>
  <si>
    <t>杨建华</t>
  </si>
  <si>
    <t>HD408-20230223-0552</t>
  </si>
  <si>
    <t>07820420</t>
  </si>
  <si>
    <t>徐冬军</t>
  </si>
  <si>
    <t>E2695H310500015</t>
  </si>
  <si>
    <t>张勇明</t>
  </si>
  <si>
    <t>J000096927</t>
  </si>
  <si>
    <t>02497334</t>
  </si>
  <si>
    <t>赵正福</t>
  </si>
  <si>
    <t>LSAF30223021127</t>
  </si>
  <si>
    <t>07820481</t>
  </si>
  <si>
    <t>如东恒爱家庭农场</t>
  </si>
  <si>
    <t>HD408BD-20230115-0228</t>
  </si>
  <si>
    <t>07820423</t>
  </si>
  <si>
    <t>王保全</t>
  </si>
  <si>
    <t>J000066242</t>
  </si>
  <si>
    <t>丛远明</t>
  </si>
  <si>
    <t>E2695H301000075</t>
  </si>
  <si>
    <t>02397820</t>
  </si>
  <si>
    <t>范建</t>
  </si>
  <si>
    <t>E2695H311100008</t>
  </si>
  <si>
    <t>23322000000078465286</t>
  </si>
  <si>
    <t>E2695H311100024</t>
  </si>
  <si>
    <t>23322000000074961908</t>
  </si>
  <si>
    <t>张应泉</t>
  </si>
  <si>
    <t>J000081019</t>
  </si>
  <si>
    <t>04399318</t>
  </si>
  <si>
    <t>朱建明</t>
  </si>
  <si>
    <t>J000093706</t>
  </si>
  <si>
    <t>04399414</t>
  </si>
  <si>
    <t>季建</t>
  </si>
  <si>
    <t>HD408BD-20230115-0158</t>
  </si>
  <si>
    <t>07820411</t>
  </si>
  <si>
    <t>吴继富</t>
  </si>
  <si>
    <t>QYNAV22090140</t>
  </si>
  <si>
    <t>赵荣山</t>
  </si>
  <si>
    <t>J000052911</t>
  </si>
  <si>
    <t>07483573</t>
  </si>
  <si>
    <t>李玲玉</t>
  </si>
  <si>
    <t>J000048117</t>
  </si>
  <si>
    <t>07483454</t>
  </si>
  <si>
    <t>张学全</t>
  </si>
  <si>
    <t>J000050630</t>
  </si>
  <si>
    <t>07483505</t>
  </si>
  <si>
    <t>如东邓红家庭农场</t>
  </si>
  <si>
    <t>QYNAV21120230</t>
  </si>
  <si>
    <t>岔河小计</t>
  </si>
  <si>
    <t>陈兵兵</t>
  </si>
  <si>
    <t>DJ10023020183</t>
  </si>
  <si>
    <t>葛建林</t>
  </si>
  <si>
    <t>E2695H301000170</t>
  </si>
  <si>
    <t>02397803</t>
  </si>
  <si>
    <t>吴祥</t>
  </si>
  <si>
    <t>E2695H311100001</t>
  </si>
  <si>
    <t>23322000000063509766</t>
  </si>
  <si>
    <t>胡五华</t>
  </si>
  <si>
    <t>J000070787</t>
  </si>
  <si>
    <t>李建明</t>
  </si>
  <si>
    <t>J000083491</t>
  </si>
  <si>
    <t>05855129</t>
  </si>
  <si>
    <t>孙浩</t>
  </si>
  <si>
    <t>E2695H310900137</t>
  </si>
  <si>
    <t>23322000000060669412</t>
  </si>
  <si>
    <t>丛卫华</t>
  </si>
  <si>
    <t>E2695H301100749、E2695H301100725、E2695H301200436、E2695H301200366</t>
  </si>
  <si>
    <t>J000093629</t>
  </si>
  <si>
    <t>04399520</t>
  </si>
  <si>
    <t>孙建华</t>
  </si>
  <si>
    <t>慧达</t>
  </si>
  <si>
    <t>HD408-20230224-2261</t>
  </si>
  <si>
    <t>07834932</t>
  </si>
  <si>
    <t>曹峻</t>
  </si>
  <si>
    <t>E2695H310400376</t>
  </si>
  <si>
    <t>俞建华</t>
  </si>
  <si>
    <t>J000096922</t>
  </si>
  <si>
    <t>02497361</t>
  </si>
  <si>
    <t>朱学兵</t>
  </si>
  <si>
    <t>E2695H31600116</t>
  </si>
  <si>
    <t>23322000000097162617</t>
  </si>
  <si>
    <t>潘建生</t>
  </si>
  <si>
    <t>E2695H310500019</t>
  </si>
  <si>
    <t>陈国基</t>
  </si>
  <si>
    <t>J000070814</t>
  </si>
  <si>
    <t>陈金华</t>
  </si>
  <si>
    <t>J000070851</t>
  </si>
  <si>
    <t>许建</t>
  </si>
  <si>
    <t>E2695H310900077</t>
  </si>
  <si>
    <t>23322000000035844234</t>
  </si>
  <si>
    <t>宗拥军</t>
  </si>
  <si>
    <t>E2695H310200067</t>
  </si>
  <si>
    <t>杨太国</t>
  </si>
  <si>
    <t>FJZNCZFJNNBD-2.5GD207771</t>
  </si>
  <si>
    <t>00233983</t>
  </si>
  <si>
    <t>徐桂林</t>
  </si>
  <si>
    <t>E2695H310200016</t>
  </si>
  <si>
    <t>徐德华</t>
  </si>
  <si>
    <t>801120200130</t>
  </si>
  <si>
    <t>陶学全</t>
  </si>
  <si>
    <t>HD408-20230223-0876</t>
  </si>
  <si>
    <t>07827719</t>
  </si>
  <si>
    <t>孙和</t>
  </si>
  <si>
    <t>E2695H310900160</t>
  </si>
  <si>
    <t>23322000000049492049</t>
  </si>
  <si>
    <t>郑兵</t>
  </si>
  <si>
    <t>HD408-20230115-0182</t>
  </si>
  <si>
    <t>07827631</t>
  </si>
  <si>
    <t>姚学功</t>
  </si>
  <si>
    <t>E2695H310900138</t>
  </si>
  <si>
    <t>23322000000045872057</t>
  </si>
  <si>
    <t>丛小兵</t>
  </si>
  <si>
    <t>QYNAV22111494</t>
  </si>
  <si>
    <t>07820433</t>
  </si>
  <si>
    <t>冒军</t>
  </si>
  <si>
    <t>E2695H310600121</t>
  </si>
  <si>
    <t>肖合新</t>
  </si>
  <si>
    <t>FJZNZFJNNBD-2.5GD207739</t>
  </si>
  <si>
    <t>00233950</t>
  </si>
  <si>
    <t>徐立新</t>
  </si>
  <si>
    <t>HD408-20230103-0071</t>
  </si>
  <si>
    <t>张必圣</t>
  </si>
  <si>
    <t>E2695H310200068</t>
  </si>
  <si>
    <t>施肥</t>
  </si>
  <si>
    <t>俞红建</t>
  </si>
  <si>
    <t>E2695H301200250</t>
  </si>
  <si>
    <t>薛刘红</t>
  </si>
  <si>
    <t>E2695H301000162</t>
  </si>
  <si>
    <t>02397817</t>
  </si>
  <si>
    <t>陈德如</t>
  </si>
  <si>
    <t>801125200126</t>
  </si>
  <si>
    <t>倪德军</t>
  </si>
  <si>
    <t>E2695H310200007</t>
  </si>
  <si>
    <t>04399404</t>
  </si>
  <si>
    <t>如东鼎盛家庭农场</t>
  </si>
  <si>
    <t>801112500150</t>
  </si>
  <si>
    <t>FJZNZFJNNBD-2.5GD204374</t>
  </si>
  <si>
    <t>00233922</t>
  </si>
  <si>
    <t>FJZNCZFJNNBD-2.5GD204380</t>
  </si>
  <si>
    <t>00233923</t>
  </si>
  <si>
    <t>如东季氏家庭农场</t>
  </si>
  <si>
    <t>DJ10023020177</t>
  </si>
  <si>
    <t>如东县忆发家庭农场</t>
  </si>
  <si>
    <t>J000093645</t>
  </si>
  <si>
    <t>04399403</t>
  </si>
  <si>
    <t>如东绿香村家庭农场</t>
  </si>
  <si>
    <t>J000096936</t>
  </si>
  <si>
    <t>04399515</t>
  </si>
  <si>
    <t>双甸小计</t>
  </si>
  <si>
    <t>丁国华</t>
  </si>
  <si>
    <t>南京天辰</t>
  </si>
  <si>
    <t>J000052907[]</t>
  </si>
  <si>
    <t>07483678</t>
  </si>
  <si>
    <t>2023-04-05 00:00:00</t>
  </si>
  <si>
    <t>顾建国</t>
  </si>
  <si>
    <t>J000052905[]</t>
  </si>
  <si>
    <t>07483679</t>
  </si>
  <si>
    <t>如东德玲家庭农场</t>
  </si>
  <si>
    <t>QYNAV22111328[]</t>
  </si>
  <si>
    <t>2023-05-13 00:00:00</t>
  </si>
  <si>
    <t>QYNAV22111713[]</t>
  </si>
  <si>
    <t>07820406</t>
  </si>
  <si>
    <t>2023-05-29 00:00:00</t>
  </si>
  <si>
    <t>张华</t>
  </si>
  <si>
    <t>DJ10023020207[]</t>
  </si>
  <si>
    <t>2023-06-14 00:00:00</t>
  </si>
  <si>
    <t>曹亚林</t>
  </si>
  <si>
    <t>DJ10023020209[]</t>
  </si>
  <si>
    <t>2023-06-13 00:00:00</t>
  </si>
  <si>
    <t>杨德成</t>
  </si>
  <si>
    <t>FJZNCZFJNNBD-2.5GD202698[]</t>
  </si>
  <si>
    <t>01726593</t>
  </si>
  <si>
    <t>2023-07-05 00:00:00</t>
  </si>
  <si>
    <t>蒋建忠</t>
  </si>
  <si>
    <t>HD408-20230115-0183[]</t>
  </si>
  <si>
    <t>07820426</t>
  </si>
  <si>
    <t>2023-05-31 00:00:00</t>
  </si>
  <si>
    <t>如东卫红家庭农场</t>
  </si>
  <si>
    <t>DJ10023020025[]</t>
  </si>
  <si>
    <t>2023-05-22 00:00:00</t>
  </si>
  <si>
    <t>陈新华</t>
  </si>
  <si>
    <t>HD408-20230103-1359[]</t>
  </si>
  <si>
    <t>07827690</t>
  </si>
  <si>
    <t>2023-08-20 00:00:00</t>
  </si>
  <si>
    <t>LSAF30223021173[]</t>
  </si>
  <si>
    <t>07820537</t>
  </si>
  <si>
    <t>如东惠梅家庭农场</t>
  </si>
  <si>
    <t>QYNAV22090041</t>
  </si>
  <si>
    <t>07827735</t>
  </si>
  <si>
    <t>2023-09-13 00:00:00</t>
  </si>
  <si>
    <t>QYNAV22110356</t>
  </si>
  <si>
    <t>QYNAV22111688</t>
  </si>
  <si>
    <t>顾东峰</t>
  </si>
  <si>
    <t>QYNAV22110851[]</t>
  </si>
  <si>
    <t>07834893</t>
  </si>
  <si>
    <t>2023-10-11 00:00:00</t>
  </si>
  <si>
    <t>李兵</t>
  </si>
  <si>
    <t>HD408-20230223-0761[]</t>
  </si>
  <si>
    <t>07820413</t>
  </si>
  <si>
    <t>2023-05-30 00:00:00</t>
  </si>
  <si>
    <t>朱建兵</t>
  </si>
  <si>
    <t>J000097046[]</t>
  </si>
  <si>
    <t>2023-10-16 00:00:00</t>
  </si>
  <si>
    <t>沈栋梁</t>
  </si>
  <si>
    <t>J000093705[]</t>
  </si>
  <si>
    <t>04399441</t>
  </si>
  <si>
    <t>2023-10-15 00:00:00</t>
  </si>
  <si>
    <t>J000093633[]</t>
  </si>
  <si>
    <t>04399437</t>
  </si>
  <si>
    <t>2023-10-14 00:00:00</t>
  </si>
  <si>
    <t>袁建华</t>
  </si>
  <si>
    <t>J000096948[]</t>
  </si>
  <si>
    <t>02497317</t>
  </si>
  <si>
    <t>2023-10-31 00:00:00</t>
  </si>
  <si>
    <t>J000096930[]</t>
  </si>
  <si>
    <t>02497320</t>
  </si>
  <si>
    <t>2023-11-01 00:00:00</t>
  </si>
  <si>
    <t>如东海华家庭农场</t>
  </si>
  <si>
    <t>QYNAV22090049[]</t>
  </si>
  <si>
    <t>07820361</t>
  </si>
  <si>
    <t>2023-05-26 00:00:00</t>
  </si>
  <si>
    <t>于忠明</t>
  </si>
  <si>
    <t>FJZNCZFJNNBD-2.5GD204375[]</t>
  </si>
  <si>
    <t>00233956</t>
  </si>
  <si>
    <t>2023-10-27 00:00:00</t>
  </si>
  <si>
    <t>J000096878[]</t>
  </si>
  <si>
    <t>02497377</t>
  </si>
  <si>
    <t>2023-11-23 00:00:00</t>
  </si>
  <si>
    <t>鲍长明</t>
  </si>
  <si>
    <t>E2695H311100033[]</t>
  </si>
  <si>
    <t>2023-11-26 00:00:00</t>
  </si>
  <si>
    <t>季邦国</t>
  </si>
  <si>
    <t>FJZNCZFJNNBD-2.5GD204379[]</t>
  </si>
  <si>
    <t>2023-12-11 00:00:00</t>
  </si>
  <si>
    <t>钱志祥</t>
  </si>
  <si>
    <t>FJZNCZFJNNBD-2.5GD207742[]</t>
  </si>
  <si>
    <t>00233948</t>
  </si>
  <si>
    <t>2023-10-26 00:00:00</t>
  </si>
  <si>
    <t>如东县盛磊家庭农场（个体工商户）</t>
  </si>
  <si>
    <t>J000092017[],</t>
  </si>
  <si>
    <t>00526660</t>
  </si>
  <si>
    <t>2023-12-14 00:00:00</t>
  </si>
  <si>
    <t>J000092018[]</t>
  </si>
  <si>
    <t>如东海青粮食种植家庭农场</t>
  </si>
  <si>
    <t>HD408-20230115-0006[]</t>
  </si>
  <si>
    <t>07820389</t>
  </si>
  <si>
    <t>2023-05-28 00:00:00</t>
  </si>
  <si>
    <t>金海泉</t>
  </si>
  <si>
    <t>J000083493[]</t>
  </si>
  <si>
    <t>04399295</t>
  </si>
  <si>
    <t>如东长田家庭农场</t>
  </si>
  <si>
    <t>FJZNCZFJNNBD-2.5GD204377[]</t>
  </si>
  <si>
    <t>00233900</t>
  </si>
  <si>
    <t>新店小计</t>
  </si>
  <si>
    <t>冒延</t>
  </si>
  <si>
    <t>J000066744</t>
  </si>
  <si>
    <t>07483617</t>
  </si>
  <si>
    <t>许培生</t>
  </si>
  <si>
    <t>J000065962</t>
  </si>
  <si>
    <t>07483621</t>
  </si>
  <si>
    <t>徐希华</t>
  </si>
  <si>
    <t>J000066132</t>
  </si>
  <si>
    <t>07483640</t>
  </si>
  <si>
    <t>路申明</t>
  </si>
  <si>
    <t>J000066247</t>
  </si>
  <si>
    <t>07483641</t>
  </si>
  <si>
    <t>王文全</t>
  </si>
  <si>
    <t>J000066249</t>
  </si>
  <si>
    <t>07483642</t>
  </si>
  <si>
    <t>徐建</t>
  </si>
  <si>
    <t>J000066224</t>
  </si>
  <si>
    <t>07483637</t>
  </si>
  <si>
    <t>吴岳军</t>
  </si>
  <si>
    <t>J000066233</t>
  </si>
  <si>
    <t>07483644</t>
  </si>
  <si>
    <t>张文兵</t>
  </si>
  <si>
    <t>J000066229</t>
  </si>
  <si>
    <t>07483646</t>
  </si>
  <si>
    <t>陆平山</t>
  </si>
  <si>
    <t>J000065906</t>
  </si>
  <si>
    <t>07483633</t>
  </si>
  <si>
    <t>徐银</t>
  </si>
  <si>
    <t>E2695H301000105</t>
  </si>
  <si>
    <t>02397828</t>
  </si>
  <si>
    <t>蔡守银</t>
  </si>
  <si>
    <t>E2695H310200039</t>
  </si>
  <si>
    <t>02397859</t>
  </si>
  <si>
    <t>蔡元圣</t>
  </si>
  <si>
    <t>E2695H310900315</t>
  </si>
  <si>
    <t>23322000000038641635</t>
  </si>
  <si>
    <t>顾贵林</t>
  </si>
  <si>
    <t>E2695H301100853</t>
  </si>
  <si>
    <t>E2695H310900314</t>
  </si>
  <si>
    <t>23322000000038672923</t>
  </si>
  <si>
    <t>121..602</t>
  </si>
  <si>
    <t>缪新国</t>
  </si>
  <si>
    <t>J000066273</t>
  </si>
  <si>
    <t>07483723</t>
  </si>
  <si>
    <t xml:space="preserve">  旋耕播种</t>
  </si>
  <si>
    <t>赵爱芳</t>
  </si>
  <si>
    <t>J000066191</t>
  </si>
  <si>
    <t>07483730</t>
  </si>
  <si>
    <t>王爱全</t>
  </si>
  <si>
    <t>上海司南卫星</t>
  </si>
  <si>
    <t>SN360P2249509</t>
  </si>
  <si>
    <t>07950396</t>
  </si>
  <si>
    <t>如东富美家庭农场</t>
  </si>
  <si>
    <t>J000066360</t>
  </si>
  <si>
    <t>马华</t>
  </si>
  <si>
    <t>J000070750</t>
  </si>
  <si>
    <t>王建</t>
  </si>
  <si>
    <t>QYNAV22111489</t>
  </si>
  <si>
    <t>E2695H310400375</t>
  </si>
  <si>
    <t>王登祥</t>
  </si>
  <si>
    <t>HD408-20230103-0042[]</t>
  </si>
  <si>
    <t>07825723</t>
  </si>
  <si>
    <t>蔡斌</t>
  </si>
  <si>
    <t>E2695H310200029</t>
  </si>
  <si>
    <t>张恩全</t>
  </si>
  <si>
    <t>LSAF30223021130</t>
  </si>
  <si>
    <t>07820448</t>
  </si>
  <si>
    <t>刘建</t>
  </si>
  <si>
    <t>HD408-20230115-0266</t>
  </si>
  <si>
    <t>07825747</t>
  </si>
  <si>
    <t>冯忠</t>
  </si>
  <si>
    <t xml:space="preserve"> AF302BD-2.5GD</t>
  </si>
  <si>
    <t>LSAF30223020846[],LSAF30223021372</t>
  </si>
  <si>
    <t>07823413</t>
  </si>
  <si>
    <t>缪建山</t>
  </si>
  <si>
    <t>HD408-20230115-0262</t>
  </si>
  <si>
    <t>朱敬东</t>
  </si>
  <si>
    <t>E2695H310200063</t>
  </si>
  <si>
    <t>12403210</t>
  </si>
  <si>
    <t>E2695H310600118</t>
  </si>
  <si>
    <t>12403261</t>
  </si>
  <si>
    <t>刘志勇</t>
  </si>
  <si>
    <t>E2695H301000159</t>
  </si>
  <si>
    <t>王忠明</t>
  </si>
  <si>
    <t>HD408-20230103-0073</t>
  </si>
  <si>
    <t>38062427</t>
  </si>
  <si>
    <t>如东志诚家庭农场</t>
  </si>
  <si>
    <t>QYNAV22110775</t>
  </si>
  <si>
    <t>07825689</t>
  </si>
  <si>
    <t>缪成华</t>
  </si>
  <si>
    <t>QYNAV22111850</t>
  </si>
  <si>
    <t>07822462</t>
  </si>
  <si>
    <t>顾亚云</t>
  </si>
  <si>
    <t>LSAF30223010493</t>
  </si>
  <si>
    <t xml:space="preserve"> 07827838</t>
  </si>
  <si>
    <t>蔡建华</t>
  </si>
  <si>
    <t>FJZNCZFJNBD-2.5GD202496</t>
  </si>
  <si>
    <t>23322000000064930270</t>
  </si>
  <si>
    <t>如东佳艳家庭农场</t>
  </si>
  <si>
    <t>J000066355</t>
  </si>
  <si>
    <t>如东跃梅家庭农场</t>
  </si>
  <si>
    <t>LSAF30223021389</t>
  </si>
  <si>
    <t>07823393</t>
  </si>
  <si>
    <t>张志伟</t>
  </si>
  <si>
    <t>J000083411</t>
  </si>
  <si>
    <t>04399352</t>
  </si>
  <si>
    <t>旋耕播种深翻</t>
  </si>
  <si>
    <t>如东弟兄情家庭农场</t>
  </si>
  <si>
    <t>,QYNAV22111485</t>
  </si>
  <si>
    <t>07822489</t>
  </si>
  <si>
    <t>薛兰建</t>
  </si>
  <si>
    <t>FJZNCZFJNBD-2.5GD200280[]</t>
  </si>
  <si>
    <t>00403066</t>
  </si>
  <si>
    <t>2023/8/21</t>
  </si>
  <si>
    <t>尤建华</t>
  </si>
  <si>
    <t>HD408-20230223-0277</t>
  </si>
  <si>
    <t>07822554</t>
  </si>
  <si>
    <t>李玲玲</t>
  </si>
  <si>
    <t>HD408-20230115-0265</t>
  </si>
  <si>
    <t>38062418</t>
  </si>
  <si>
    <t>王群</t>
  </si>
  <si>
    <t>J000083403</t>
  </si>
  <si>
    <t>05855132</t>
  </si>
  <si>
    <t>康兵</t>
  </si>
  <si>
    <t>HD408-20230103-1272</t>
  </si>
  <si>
    <t>07822493</t>
  </si>
  <si>
    <t>王爱建</t>
  </si>
  <si>
    <t>E2695H310900080</t>
  </si>
  <si>
    <t>23322000000044178651</t>
  </si>
  <si>
    <t>李文忠</t>
  </si>
  <si>
    <t>E2695H310900132</t>
  </si>
  <si>
    <t>23322000000038683902</t>
  </si>
  <si>
    <t>彭井军</t>
  </si>
  <si>
    <t>E2695H310900123</t>
  </si>
  <si>
    <t>23322000000073668368</t>
  </si>
  <si>
    <t>徐卫东</t>
  </si>
  <si>
    <t>E2695H311000112</t>
  </si>
  <si>
    <t>23322000000060708643</t>
  </si>
  <si>
    <t>王成群</t>
  </si>
  <si>
    <t>E2695H310900171</t>
  </si>
  <si>
    <t>23322000000078382121</t>
  </si>
  <si>
    <t>康小兵</t>
  </si>
  <si>
    <t>E2695H310900304</t>
  </si>
  <si>
    <t>23322000000038173809</t>
  </si>
  <si>
    <t>如东顺田家庭农场</t>
  </si>
  <si>
    <t>J000066200</t>
  </si>
  <si>
    <t>04399348</t>
  </si>
  <si>
    <t>LSAF300223010178</t>
  </si>
  <si>
    <t>38064830</t>
  </si>
  <si>
    <t>如东迎春家庭农场</t>
  </si>
  <si>
    <t>J000066235</t>
  </si>
  <si>
    <t>25254502</t>
  </si>
  <si>
    <t>林春斌</t>
  </si>
  <si>
    <t>LSAF30222032962</t>
  </si>
  <si>
    <t>38058673</t>
  </si>
  <si>
    <t>如东杨国军家庭农场</t>
  </si>
  <si>
    <t>LSAF30222080555</t>
  </si>
  <si>
    <t>38058664</t>
  </si>
  <si>
    <t>徐岩</t>
  </si>
  <si>
    <t>LSAF30222080525</t>
  </si>
  <si>
    <t>38051586</t>
  </si>
  <si>
    <t>如东光耀土地股份作业合作社</t>
  </si>
  <si>
    <t>E2695H310400373</t>
  </si>
  <si>
    <t>12403025</t>
  </si>
  <si>
    <t>如东野航家庭农场</t>
  </si>
  <si>
    <t>DJ10023020176</t>
  </si>
  <si>
    <t>12384167</t>
  </si>
  <si>
    <t>河口小计</t>
  </si>
  <si>
    <t>康云飞</t>
  </si>
  <si>
    <t>LSAF30222080512</t>
  </si>
  <si>
    <t>2023.01.03</t>
  </si>
  <si>
    <t>张爱华</t>
  </si>
  <si>
    <t>J000066148</t>
  </si>
  <si>
    <t>07483656</t>
  </si>
  <si>
    <t>何省银</t>
  </si>
  <si>
    <t>E2695H301000128</t>
  </si>
  <si>
    <t>02397865</t>
  </si>
  <si>
    <t>如东县华建家庭农场</t>
  </si>
  <si>
    <t>J000066299</t>
  </si>
  <si>
    <t>07483736</t>
  </si>
  <si>
    <t>2023.04.23</t>
  </si>
  <si>
    <t>如东盛乾家庭农场</t>
  </si>
  <si>
    <t>J000066302</t>
  </si>
  <si>
    <t>07483740</t>
  </si>
  <si>
    <t>收割</t>
  </si>
  <si>
    <t>J000065094</t>
  </si>
  <si>
    <t>07483738</t>
  </si>
  <si>
    <t>葛静</t>
  </si>
  <si>
    <t>J000071054</t>
  </si>
  <si>
    <t>俆功生</t>
  </si>
  <si>
    <t>LSAF30223010438</t>
  </si>
  <si>
    <t>张礼华</t>
  </si>
  <si>
    <t>LSAF30223010704</t>
  </si>
  <si>
    <t>如东县冒红梅家庭农场</t>
  </si>
  <si>
    <t>E2695H310200058</t>
  </si>
  <si>
    <t>2023.05.05</t>
  </si>
  <si>
    <t>缪君</t>
  </si>
  <si>
    <t>LSAF30223020380</t>
  </si>
  <si>
    <t>潘爱连</t>
  </si>
  <si>
    <t>J000066721</t>
  </si>
  <si>
    <t>07483625</t>
  </si>
  <si>
    <t>2023.02.19</t>
  </si>
  <si>
    <t>曹余兵</t>
  </si>
  <si>
    <t>QYNAV22111835</t>
  </si>
  <si>
    <t>07820401</t>
  </si>
  <si>
    <t>2023.05.29</t>
  </si>
  <si>
    <t>E2695H310200036</t>
  </si>
  <si>
    <t>曹友</t>
  </si>
  <si>
    <t>LSAF30223010255</t>
  </si>
  <si>
    <t>康建中</t>
  </si>
  <si>
    <t>J000070412</t>
  </si>
  <si>
    <t>2023.05.23</t>
  </si>
  <si>
    <t>丁旭华</t>
  </si>
  <si>
    <t>DJ10023020184</t>
  </si>
  <si>
    <t>蒋树华</t>
  </si>
  <si>
    <t>HD408-20230103-0764</t>
  </si>
  <si>
    <t>07822494</t>
  </si>
  <si>
    <t>DJ10023020189</t>
  </si>
  <si>
    <t>柳余宏</t>
  </si>
  <si>
    <t>E2695H310200091</t>
  </si>
  <si>
    <t>冒细建</t>
  </si>
  <si>
    <t>DJ10023020180</t>
  </si>
  <si>
    <t>梅军</t>
  </si>
  <si>
    <t>HD408-20230103-0928</t>
  </si>
  <si>
    <t>缪建平</t>
  </si>
  <si>
    <t>DJ10023020121</t>
  </si>
  <si>
    <t>2023.05.12</t>
  </si>
  <si>
    <t>如东濮素珍家庭农场</t>
  </si>
  <si>
    <t>HD408-20230103-0355</t>
  </si>
  <si>
    <t>07822496</t>
  </si>
  <si>
    <t>如东县七元家庭农场</t>
  </si>
  <si>
    <t>E2695H310200059</t>
  </si>
  <si>
    <t>张怀兵</t>
  </si>
  <si>
    <t>HD408-20230103-0761</t>
  </si>
  <si>
    <t>2023.03.21</t>
  </si>
  <si>
    <t>张袁林</t>
  </si>
  <si>
    <t>DJ10023020119</t>
  </si>
  <si>
    <t>缪云</t>
  </si>
  <si>
    <t>DJ10023020192</t>
  </si>
  <si>
    <t>04967398</t>
  </si>
  <si>
    <t>钱进</t>
  </si>
  <si>
    <t>FJZNCZFJNNBD-2.5GD205170</t>
  </si>
  <si>
    <t>23322000000000872689</t>
  </si>
  <si>
    <t>FJZNCZFJNNBD-2.5GD203833</t>
  </si>
  <si>
    <t>23322000000000802766</t>
  </si>
  <si>
    <t>袁卫东</t>
  </si>
  <si>
    <t>FJZNCZFJNNBD-2.5GD203834</t>
  </si>
  <si>
    <t>23322000000000872696</t>
  </si>
  <si>
    <t>顾勇</t>
  </si>
  <si>
    <t>DJ10023020129</t>
  </si>
  <si>
    <t>DJ10023020118</t>
  </si>
  <si>
    <t>施竞成</t>
  </si>
  <si>
    <t>HD408-20230115-0161</t>
  </si>
  <si>
    <t>07822546</t>
  </si>
  <si>
    <t>如东县袁庄镇绿源家庭农场</t>
  </si>
  <si>
    <t>HD408-20230115-0139/HD408-20230115-0244</t>
  </si>
  <si>
    <t>07822545</t>
  </si>
  <si>
    <t>冯志元</t>
  </si>
  <si>
    <t>FJZNCZFJNNBD-2.5GD205188</t>
  </si>
  <si>
    <t>23322000000000822753</t>
  </si>
  <si>
    <t>冒春峰</t>
  </si>
  <si>
    <t>FJZNCZFJNNBD-2.5GD205172</t>
  </si>
  <si>
    <t>23322000000000812751</t>
  </si>
  <si>
    <t>陈建军</t>
  </si>
  <si>
    <t>FJZNCZFJNNBD-2.5GD203813</t>
  </si>
  <si>
    <t>23322000000000812746</t>
  </si>
  <si>
    <t>2023.11.1</t>
  </si>
  <si>
    <t>袁拥军</t>
  </si>
  <si>
    <t>J000083477</t>
  </si>
  <si>
    <t>05855138</t>
  </si>
  <si>
    <t>袁绍田</t>
  </si>
  <si>
    <t>AG360ProBD-2.5GD</t>
  </si>
  <si>
    <t>07950479</t>
  </si>
  <si>
    <t>袁绍彬</t>
  </si>
  <si>
    <t>J000065891</t>
  </si>
  <si>
    <t>07483673</t>
  </si>
  <si>
    <t>2023.04.04</t>
  </si>
  <si>
    <t>赵桂龙</t>
  </si>
  <si>
    <t>E2695H301200249</t>
  </si>
  <si>
    <t>2023.06.13</t>
  </si>
  <si>
    <t>J000065896</t>
  </si>
  <si>
    <t>07483655</t>
  </si>
  <si>
    <t>2023.03.12</t>
  </si>
  <si>
    <t>方燕</t>
  </si>
  <si>
    <t>J000070854</t>
  </si>
  <si>
    <t>周建国</t>
  </si>
  <si>
    <t>HD408-20230115-0261</t>
  </si>
  <si>
    <t>07822507</t>
  </si>
  <si>
    <t>吴群林</t>
  </si>
  <si>
    <t>LSAF30223010192</t>
  </si>
  <si>
    <t>07820506</t>
  </si>
  <si>
    <t>2023.06.03</t>
  </si>
  <si>
    <t>周东元</t>
  </si>
  <si>
    <t>HD408-20230103-1274</t>
  </si>
  <si>
    <t>07822508</t>
  </si>
  <si>
    <t>晁爱国</t>
  </si>
  <si>
    <t>HD408-20230103-1287</t>
  </si>
  <si>
    <t>07822563</t>
  </si>
  <si>
    <t>蔡正山</t>
  </si>
  <si>
    <t>HD408-20230103-0358</t>
  </si>
  <si>
    <t>07822513</t>
  </si>
  <si>
    <t>2023.06.11</t>
  </si>
  <si>
    <t>如东县根生家庭农场</t>
  </si>
  <si>
    <t>HD408-20230223-0768/HD408-20230223-0766</t>
  </si>
  <si>
    <t>07822568</t>
  </si>
  <si>
    <t>2023.06.29</t>
  </si>
  <si>
    <t>刘爱军</t>
  </si>
  <si>
    <t>J000070788</t>
  </si>
  <si>
    <t>蒋玉龙</t>
  </si>
  <si>
    <t>HD408-20230223-0550</t>
  </si>
  <si>
    <t>07820439</t>
  </si>
  <si>
    <t>2023.06.01</t>
  </si>
  <si>
    <t>FJZNCZFJNNBD-2.5GD200283</t>
  </si>
  <si>
    <t>00403064</t>
  </si>
  <si>
    <t>2023.08.21</t>
  </si>
  <si>
    <t>缪三友</t>
  </si>
  <si>
    <t>J000093638</t>
  </si>
  <si>
    <t>04399405</t>
  </si>
  <si>
    <t>2023.10.02</t>
  </si>
  <si>
    <t>袁双红</t>
  </si>
  <si>
    <t>HD408-20230224-0134</t>
  </si>
  <si>
    <t>07834901</t>
  </si>
  <si>
    <t>2023.10.12</t>
  </si>
  <si>
    <t>周书群</t>
  </si>
  <si>
    <t>J000093632</t>
  </si>
  <si>
    <t>04399427</t>
  </si>
  <si>
    <t>李宏</t>
  </si>
  <si>
    <t>J000093601</t>
  </si>
  <si>
    <t>04399430</t>
  </si>
  <si>
    <t>2023.10.13</t>
  </si>
  <si>
    <t>刘玉均</t>
  </si>
  <si>
    <t>J000093615</t>
  </si>
  <si>
    <t>04399417</t>
  </si>
  <si>
    <t>刘春宏</t>
  </si>
  <si>
    <t>J000093634</t>
  </si>
  <si>
    <t>04399416</t>
  </si>
  <si>
    <t>吴国建</t>
  </si>
  <si>
    <t>LSAF30223030163</t>
  </si>
  <si>
    <t>薛伯山</t>
  </si>
  <si>
    <t>QYNAV22111949</t>
  </si>
  <si>
    <t>07834910</t>
  </si>
  <si>
    <t>李宗建</t>
  </si>
  <si>
    <t>HD408-20230224-2191</t>
  </si>
  <si>
    <t>07834917</t>
  </si>
  <si>
    <t>2023.10.16</t>
  </si>
  <si>
    <t>康建华</t>
  </si>
  <si>
    <t>J000093602</t>
  </si>
  <si>
    <t>04399457</t>
  </si>
  <si>
    <t>缪建</t>
  </si>
  <si>
    <t>J000093695</t>
  </si>
  <si>
    <t>04399456</t>
  </si>
  <si>
    <t>时红兵</t>
  </si>
  <si>
    <t>J000096903</t>
  </si>
  <si>
    <t>04399484</t>
  </si>
  <si>
    <t>冯继红</t>
  </si>
  <si>
    <t>FJZNCZFJNNBD-2.5GD207767</t>
  </si>
  <si>
    <t>00233920</t>
  </si>
  <si>
    <t>旋耕、播种、犁耕深翻</t>
  </si>
  <si>
    <t>尤中平</t>
  </si>
  <si>
    <t>LSAF30223030124</t>
  </si>
  <si>
    <t>J000096886</t>
  </si>
  <si>
    <t>02497337</t>
  </si>
  <si>
    <t>2023.11.03</t>
  </si>
  <si>
    <t>E2695H310900128</t>
  </si>
  <si>
    <t>2023.10.30</t>
  </si>
  <si>
    <t>朱建军</t>
  </si>
  <si>
    <t>E2695H311000150</t>
  </si>
  <si>
    <t>2023.11.25</t>
  </si>
  <si>
    <t>袁庄小计</t>
  </si>
  <si>
    <t>全县合计</t>
  </si>
  <si>
    <t>如东县2023年新增智能监测装置作业奖补名单清册</t>
  </si>
  <si>
    <t>作业面积(亩）</t>
  </si>
  <si>
    <t>数量（台）</t>
  </si>
  <si>
    <t>补助金额（元）</t>
  </si>
  <si>
    <t>HDGPCS700</t>
  </si>
  <si>
    <t>07825653</t>
  </si>
  <si>
    <t>2023.7.10</t>
  </si>
  <si>
    <t>如东国新家庭农场</t>
  </si>
  <si>
    <t>107659bd</t>
  </si>
  <si>
    <t>07838608</t>
  </si>
  <si>
    <t>2023.11.7</t>
  </si>
  <si>
    <t>107659b5</t>
  </si>
  <si>
    <t>07825690</t>
  </si>
  <si>
    <t>陆建军</t>
  </si>
  <si>
    <t>信翔</t>
  </si>
  <si>
    <t>XXDZ-002-2015</t>
  </si>
  <si>
    <t>112543062093</t>
  </si>
  <si>
    <t>2023.10.22</t>
  </si>
  <si>
    <t>深耕</t>
  </si>
  <si>
    <t>徐守春</t>
  </si>
  <si>
    <t>HDGPCS600</t>
  </si>
  <si>
    <t>105058B3</t>
  </si>
  <si>
    <t>23322000000053635407</t>
  </si>
  <si>
    <t>如东迎海生态家庭农场</t>
  </si>
  <si>
    <t>江苏北斗</t>
  </si>
  <si>
    <t>BDI-2G01</t>
  </si>
  <si>
    <t>52230100056/52230100051</t>
  </si>
  <si>
    <t>07483668</t>
  </si>
  <si>
    <t>2023.4.3</t>
  </si>
  <si>
    <t>王钱勇</t>
  </si>
  <si>
    <t>2023.6.4</t>
  </si>
  <si>
    <t>52230401861/52230401652/52230401774/52230401869</t>
  </si>
  <si>
    <t>02497328/02497329/02497330/02497331</t>
  </si>
  <si>
    <t>周水华</t>
  </si>
  <si>
    <t>02497350</t>
  </si>
  <si>
    <t>2023.11.07</t>
  </si>
  <si>
    <t>季连生</t>
  </si>
  <si>
    <t>AD201</t>
  </si>
  <si>
    <t>2023.9.29</t>
  </si>
  <si>
    <t>如东冯周红家庭农场</t>
  </si>
  <si>
    <t>2023.7.15</t>
  </si>
  <si>
    <t>如东旺盛家庭农场</t>
  </si>
  <si>
    <t>05855085</t>
  </si>
  <si>
    <t>2023.6.16</t>
  </si>
  <si>
    <t>如东县兰春家庭农场</t>
  </si>
  <si>
    <t>05855073</t>
  </si>
  <si>
    <t>如东郭红家庭农场</t>
  </si>
  <si>
    <t>2023.7.26</t>
  </si>
  <si>
    <t>陈小宏</t>
  </si>
  <si>
    <t>如东县栟茶镇杨堡村股份经济合作社</t>
  </si>
  <si>
    <t>10765965/107659c3</t>
  </si>
  <si>
    <t>07838572</t>
  </si>
  <si>
    <t>秸秆离田</t>
  </si>
  <si>
    <t>王晓建</t>
  </si>
  <si>
    <t>52230401868/52230201314</t>
  </si>
  <si>
    <t>02497327/02497326</t>
  </si>
  <si>
    <t>2023.11.01</t>
  </si>
  <si>
    <t>BD1-2G01</t>
  </si>
  <si>
    <t>04399496</t>
  </si>
  <si>
    <t>2023.10.21</t>
  </si>
  <si>
    <t>徐群</t>
  </si>
  <si>
    <t>07483698</t>
  </si>
  <si>
    <t>2023.4.10</t>
  </si>
  <si>
    <t>曹建忠</t>
  </si>
  <si>
    <t>04399495</t>
  </si>
  <si>
    <t>10765964</t>
  </si>
  <si>
    <t>07825687</t>
  </si>
  <si>
    <t xml:space="preserve">如东缪五华粮食种植家庭农场 </t>
  </si>
  <si>
    <t>10765a72</t>
  </si>
  <si>
    <t>07838607</t>
  </si>
  <si>
    <t>107657d4</t>
  </si>
  <si>
    <t>07825694</t>
  </si>
  <si>
    <t>2023.7.17</t>
  </si>
  <si>
    <t>傅信山</t>
  </si>
  <si>
    <t>52230201162</t>
  </si>
  <si>
    <t>25254586</t>
  </si>
  <si>
    <t>周信宏</t>
  </si>
  <si>
    <t>52230201164</t>
  </si>
  <si>
    <t>25254584</t>
  </si>
  <si>
    <t>114543050805</t>
  </si>
  <si>
    <t>15010638</t>
  </si>
  <si>
    <t>2023.5.25</t>
  </si>
  <si>
    <t>112543092176       112543092172</t>
  </si>
  <si>
    <t>14535140</t>
  </si>
  <si>
    <t>许晓芹</t>
  </si>
  <si>
    <t>114543050814</t>
  </si>
  <si>
    <t>15010639</t>
  </si>
  <si>
    <t>徐海东</t>
  </si>
  <si>
    <t>52230201125</t>
  </si>
  <si>
    <t>25254521</t>
  </si>
  <si>
    <t>114543050811</t>
  </si>
  <si>
    <t>27501387</t>
  </si>
  <si>
    <t>3230402214</t>
  </si>
  <si>
    <t>63992735</t>
  </si>
  <si>
    <t>1076561b</t>
  </si>
  <si>
    <t>07822572</t>
  </si>
  <si>
    <t>2023.6.29</t>
  </si>
  <si>
    <t>114543060085</t>
  </si>
  <si>
    <t>15048744</t>
  </si>
  <si>
    <t>2023.7.5</t>
  </si>
  <si>
    <t>如东缪霆家庭农场</t>
  </si>
  <si>
    <t>3230403036</t>
  </si>
  <si>
    <t>12403111</t>
  </si>
  <si>
    <t>2023.5.15</t>
  </si>
  <si>
    <t>1323035050</t>
  </si>
  <si>
    <t>12403110</t>
  </si>
  <si>
    <t>3230402721</t>
  </si>
  <si>
    <t>12403226</t>
  </si>
  <si>
    <t>2023.6.13</t>
  </si>
  <si>
    <t>32030402766</t>
  </si>
  <si>
    <t>12403287</t>
  </si>
  <si>
    <t>2023.6.26</t>
  </si>
  <si>
    <t>山东科大</t>
  </si>
  <si>
    <t>KDSS-A</t>
  </si>
  <si>
    <t>112543100343       255803227061</t>
  </si>
  <si>
    <t>53751768     53693902</t>
  </si>
  <si>
    <t>周俊田</t>
  </si>
  <si>
    <t>112543100348</t>
  </si>
  <si>
    <t>75140346</t>
  </si>
  <si>
    <t>2023.11.23</t>
  </si>
  <si>
    <t>张小兵</t>
  </si>
  <si>
    <t>HDGPC700</t>
  </si>
  <si>
    <t>10765716    107656fe</t>
  </si>
  <si>
    <t>07825736</t>
  </si>
  <si>
    <t>秸秆还田     侧深施肥</t>
  </si>
  <si>
    <t>缪三军</t>
  </si>
  <si>
    <t>107659c8</t>
  </si>
  <si>
    <t>07825743</t>
  </si>
  <si>
    <t>10765913</t>
  </si>
  <si>
    <t>07822552</t>
  </si>
  <si>
    <t>2023.6.21</t>
  </si>
  <si>
    <t>107658d1</t>
  </si>
  <si>
    <t>07827680</t>
  </si>
  <si>
    <t>2023.8.19</t>
  </si>
  <si>
    <t>如东泰式家庭农场</t>
  </si>
  <si>
    <t>107659f8</t>
  </si>
  <si>
    <t>07838600</t>
  </si>
  <si>
    <t>2023.11.6</t>
  </si>
  <si>
    <t>吴海林</t>
  </si>
  <si>
    <t>255803227064</t>
  </si>
  <si>
    <t>48706377</t>
  </si>
  <si>
    <t>2023.10.26</t>
  </si>
  <si>
    <t>如东县洋口镇三江口村股份经济合作社</t>
  </si>
  <si>
    <t>52230200817       52230200578       52230200582     52230200583</t>
  </si>
  <si>
    <t>02497318</t>
  </si>
  <si>
    <t>打捆</t>
  </si>
  <si>
    <t>10765629</t>
  </si>
  <si>
    <t>07820394</t>
  </si>
  <si>
    <t>2023.5.28</t>
  </si>
  <si>
    <t>于拥军</t>
  </si>
  <si>
    <t xml:space="preserve">HDGPCS600 </t>
  </si>
  <si>
    <t>10800b50</t>
  </si>
  <si>
    <t>02397796</t>
  </si>
  <si>
    <t>2023.1.30</t>
  </si>
  <si>
    <t>BDI-2GO1</t>
  </si>
  <si>
    <t>52230200725</t>
  </si>
  <si>
    <t>25254456</t>
  </si>
  <si>
    <t>2023.5.14</t>
  </si>
  <si>
    <t>52230200813</t>
  </si>
  <si>
    <t>25254534</t>
  </si>
  <si>
    <t>2023.5.27</t>
  </si>
  <si>
    <t>缪仁志</t>
  </si>
  <si>
    <t>3230402825</t>
  </si>
  <si>
    <t>12403367</t>
  </si>
  <si>
    <t>3230402719</t>
  </si>
  <si>
    <t>78278560</t>
  </si>
  <si>
    <t>2023.11.26</t>
  </si>
  <si>
    <t>周俊龙</t>
  </si>
  <si>
    <t>1323035357</t>
  </si>
  <si>
    <t>12403048</t>
  </si>
  <si>
    <t>2023.4.24</t>
  </si>
  <si>
    <t>如东兴进粮食种植家庭农场</t>
  </si>
  <si>
    <t>1076595b</t>
  </si>
  <si>
    <t>07838609</t>
  </si>
  <si>
    <t>如东细虎家庭农场</t>
  </si>
  <si>
    <t>52230200526</t>
  </si>
  <si>
    <t>25254543</t>
  </si>
  <si>
    <t>肖生荣</t>
  </si>
  <si>
    <t>112543100342</t>
  </si>
  <si>
    <t>51418723</t>
  </si>
  <si>
    <t>2023.10.28</t>
  </si>
  <si>
    <t>陆海生</t>
  </si>
  <si>
    <t>52230201123</t>
  </si>
  <si>
    <t>25254519</t>
  </si>
  <si>
    <t>2023.5.24</t>
  </si>
  <si>
    <t>张信明</t>
  </si>
  <si>
    <t>科大</t>
  </si>
  <si>
    <t>255803227060</t>
  </si>
  <si>
    <t>53623414</t>
  </si>
  <si>
    <t>如东德明家庭农场</t>
  </si>
  <si>
    <t>10765681</t>
  </si>
  <si>
    <t>38062461</t>
  </si>
  <si>
    <t>2023.5.17</t>
  </si>
  <si>
    <t>107656c8</t>
  </si>
  <si>
    <t>07820395</t>
  </si>
  <si>
    <t>翟炳华</t>
  </si>
  <si>
    <t>3230402802</t>
  </si>
  <si>
    <t>12403294</t>
  </si>
  <si>
    <t>1051293D</t>
  </si>
  <si>
    <t>75116697</t>
  </si>
  <si>
    <t>叶永群</t>
  </si>
  <si>
    <t>3230403066</t>
  </si>
  <si>
    <t>12403376</t>
  </si>
  <si>
    <t>2023.7.22</t>
  </si>
  <si>
    <t>如东飞丽家庭农场</t>
  </si>
  <si>
    <t>3230402761    3230402743</t>
  </si>
  <si>
    <t>12403293</t>
  </si>
  <si>
    <t>周俊国</t>
  </si>
  <si>
    <t>114543050813</t>
  </si>
  <si>
    <t>15022638</t>
  </si>
  <si>
    <t>1323035376</t>
  </si>
  <si>
    <t>12403382</t>
  </si>
  <si>
    <t>1076561e</t>
  </si>
  <si>
    <t>07825649</t>
  </si>
  <si>
    <t>2023.7.7</t>
  </si>
  <si>
    <t>1076596c</t>
  </si>
  <si>
    <t>07822455</t>
  </si>
  <si>
    <t>陆身银</t>
  </si>
  <si>
    <t>255803227074</t>
  </si>
  <si>
    <t>59834924</t>
  </si>
  <si>
    <t>255803227075</t>
  </si>
  <si>
    <t>58710344</t>
  </si>
  <si>
    <t>255803227076</t>
  </si>
  <si>
    <t>59833778</t>
  </si>
  <si>
    <t>如东景源秸秆综合利用专业合作社</t>
  </si>
  <si>
    <t>10765902     107658fa     107658fc    107658fe</t>
  </si>
  <si>
    <t>07838573</t>
  </si>
  <si>
    <t>255803227077</t>
  </si>
  <si>
    <t>58670136</t>
  </si>
  <si>
    <t>255803225040</t>
  </si>
  <si>
    <t>60037510</t>
  </si>
  <si>
    <t>255803227071</t>
  </si>
  <si>
    <t>59816846</t>
  </si>
  <si>
    <t>如东县洋口镇池塘头村股份经济合作社</t>
  </si>
  <si>
    <t>10765963</t>
  </si>
  <si>
    <t>07838579</t>
  </si>
  <si>
    <t>如东县洋口镇新坝村股份经济合作社</t>
  </si>
  <si>
    <t>107659b9      107659bb   10765998</t>
  </si>
  <si>
    <t>07838589</t>
  </si>
  <si>
    <t>2023.11.2</t>
  </si>
  <si>
    <t>汤长明</t>
  </si>
  <si>
    <t>52210102065</t>
  </si>
  <si>
    <t>07483717</t>
  </si>
  <si>
    <t>2023.4.14</t>
  </si>
  <si>
    <t>如东霍氏家庭农场</t>
  </si>
  <si>
    <t>10765966    1076595d</t>
  </si>
  <si>
    <t>07825648</t>
  </si>
  <si>
    <t>如东绿利家庭农场</t>
  </si>
  <si>
    <t>107659B7</t>
  </si>
  <si>
    <t>07825646</t>
  </si>
  <si>
    <t>2023.7.6</t>
  </si>
  <si>
    <t>如东云明家庭农场</t>
  </si>
  <si>
    <t>107657d3</t>
  </si>
  <si>
    <t>07825639</t>
  </si>
  <si>
    <t>如东溢香园家庭农场</t>
  </si>
  <si>
    <t>1076562f    10765627</t>
  </si>
  <si>
    <t>07820408</t>
  </si>
  <si>
    <t>2023.5.29</t>
  </si>
  <si>
    <t>缪小军</t>
  </si>
  <si>
    <t>3230402786</t>
  </si>
  <si>
    <t>12403364</t>
  </si>
  <si>
    <t>王海兵</t>
  </si>
  <si>
    <t>3230402722</t>
  </si>
  <si>
    <t>12403365</t>
  </si>
  <si>
    <t>常建华</t>
  </si>
  <si>
    <t>112543092175</t>
  </si>
  <si>
    <t>14535139</t>
  </si>
  <si>
    <t>10765970     10765967</t>
  </si>
  <si>
    <t>07822566</t>
  </si>
  <si>
    <t>2023.6.25</t>
  </si>
  <si>
    <t>10765a59</t>
  </si>
  <si>
    <t>07838605</t>
  </si>
  <si>
    <t>犁耕</t>
  </si>
  <si>
    <t>王爱忠</t>
  </si>
  <si>
    <t>信翔智能检测仪A</t>
  </si>
  <si>
    <t>112543062105</t>
  </si>
  <si>
    <t>14535123</t>
  </si>
  <si>
    <t>唐向阳</t>
  </si>
  <si>
    <t>112543101117     182543100146</t>
  </si>
  <si>
    <t>78856282</t>
  </si>
  <si>
    <t>HDGPCS60C</t>
  </si>
  <si>
    <t>1050b300</t>
  </si>
  <si>
    <t>07822466</t>
  </si>
  <si>
    <t>秦长军</t>
  </si>
  <si>
    <t>255802648075</t>
  </si>
  <si>
    <t>陈海泉</t>
  </si>
  <si>
    <t>107656c9</t>
  </si>
  <si>
    <t>07820376</t>
  </si>
  <si>
    <t>如东苴镇寿龙家庭农场</t>
  </si>
  <si>
    <t>107659f6</t>
  </si>
  <si>
    <t>07822557</t>
  </si>
  <si>
    <t>如东本衡家庭农场</t>
  </si>
  <si>
    <t>1050c759</t>
  </si>
  <si>
    <t>1050c5d1</t>
  </si>
  <si>
    <t>07822472</t>
  </si>
  <si>
    <t>刘书罗</t>
  </si>
  <si>
    <t>112543050061</t>
  </si>
  <si>
    <t>1076597d/10765722</t>
  </si>
  <si>
    <t>07825712</t>
  </si>
  <si>
    <t>旋耕、机插秧作业</t>
  </si>
  <si>
    <t>如东丁学群家庭农场</t>
  </si>
  <si>
    <t>107654b1</t>
  </si>
  <si>
    <t>07834872</t>
  </si>
  <si>
    <t>陈小飞</t>
  </si>
  <si>
    <t>07825744</t>
  </si>
  <si>
    <t>如东农旺家庭农场</t>
  </si>
  <si>
    <t>107656c3/
10765621</t>
  </si>
  <si>
    <t>07820436</t>
  </si>
  <si>
    <t>107656c2</t>
  </si>
  <si>
    <t>07827756</t>
  </si>
  <si>
    <t>吴志群</t>
  </si>
  <si>
    <t>如东广兰家庭
农场</t>
  </si>
  <si>
    <t>107658e7</t>
  </si>
  <si>
    <t>07825762</t>
  </si>
  <si>
    <t>112543050068</t>
  </si>
  <si>
    <t>田美华</t>
  </si>
  <si>
    <t>07822487</t>
  </si>
  <si>
    <t>323040283132304027793230402774</t>
  </si>
  <si>
    <t xml:space="preserve">如东玉贵家庭农场
</t>
  </si>
  <si>
    <t>1076572a</t>
  </si>
  <si>
    <t>07820438</t>
  </si>
  <si>
    <t>周建林</t>
  </si>
  <si>
    <t>112543050063/114543051612</t>
  </si>
  <si>
    <t>182543100151</t>
  </si>
  <si>
    <t>23322000000075905227</t>
  </si>
  <si>
    <t>555803308266</t>
  </si>
  <si>
    <t>114543051595</t>
  </si>
  <si>
    <t>114543060078</t>
  </si>
  <si>
    <t>23322000000078854446</t>
  </si>
  <si>
    <t>韩爱军</t>
  </si>
  <si>
    <t>高冯泉</t>
  </si>
  <si>
    <t>播种、旋耕作业</t>
  </si>
  <si>
    <t>如东朱逢华家庭农场</t>
  </si>
  <si>
    <t>桑圣泉</t>
  </si>
  <si>
    <t>陈刚</t>
  </si>
  <si>
    <t>如东徐维明家庭农场</t>
  </si>
  <si>
    <t>FJD4BD-97M4</t>
  </si>
  <si>
    <t>FJD4BD-97M401798</t>
  </si>
  <si>
    <t>23322000000096517933</t>
  </si>
  <si>
    <t>杨加山</t>
  </si>
  <si>
    <t>114543050816</t>
  </si>
  <si>
    <t>1076503b</t>
  </si>
  <si>
    <t>07838628</t>
  </si>
  <si>
    <t>10765604/10765684</t>
  </si>
  <si>
    <t>07822559</t>
  </si>
  <si>
    <t>童立林</t>
  </si>
  <si>
    <t>112543062106</t>
  </si>
  <si>
    <t>秸秆还田、播种作业</t>
  </si>
  <si>
    <t>秦志海</t>
  </si>
  <si>
    <t>112513062104</t>
  </si>
  <si>
    <t>丁学兵</t>
  </si>
  <si>
    <t>112543062109</t>
  </si>
  <si>
    <t>王咸贵</t>
  </si>
  <si>
    <t>112543050064</t>
  </si>
  <si>
    <t>114543051603</t>
  </si>
  <si>
    <t>114543051793</t>
  </si>
  <si>
    <t>陈昌山</t>
  </si>
  <si>
    <t>112543050069</t>
  </si>
  <si>
    <t>顾杰明</t>
  </si>
  <si>
    <t>112543050065</t>
  </si>
  <si>
    <t>任加祥</t>
  </si>
  <si>
    <t>182543100148</t>
  </si>
  <si>
    <t>23322000000079126704</t>
  </si>
  <si>
    <t>徐拥军</t>
  </si>
  <si>
    <t>翁明华</t>
  </si>
  <si>
    <t>107658f6</t>
  </si>
  <si>
    <t>07825641</t>
  </si>
  <si>
    <t>如东祁陵家庭农场</t>
  </si>
  <si>
    <t>107656cb
107656d0</t>
  </si>
  <si>
    <t>07820319</t>
  </si>
  <si>
    <t>如东正权家庭农场</t>
  </si>
  <si>
    <t>07820399</t>
  </si>
  <si>
    <t>如东桂权家庭农场</t>
  </si>
  <si>
    <t>107657dc
1076597b
107658e8</t>
  </si>
  <si>
    <t>07827692</t>
  </si>
  <si>
    <t>秸秆还田、播种、机插秧</t>
  </si>
  <si>
    <t>1076551a</t>
  </si>
  <si>
    <t>07825755</t>
  </si>
  <si>
    <t>许承华</t>
  </si>
  <si>
    <t>114543051604</t>
  </si>
  <si>
    <t>07820359</t>
  </si>
  <si>
    <t>10767a3e</t>
  </si>
  <si>
    <t>07838621</t>
  </si>
  <si>
    <t>徐先军</t>
  </si>
  <si>
    <t>255803148082</t>
  </si>
  <si>
    <t>112543050070</t>
  </si>
  <si>
    <t>182543100149</t>
  </si>
  <si>
    <t>23322000000075687674</t>
  </si>
  <si>
    <t>周加如</t>
  </si>
  <si>
    <t>255203210167</t>
  </si>
  <si>
    <t>114543051380</t>
  </si>
  <si>
    <t>陈伦兵</t>
  </si>
  <si>
    <t>114543060084</t>
  </si>
  <si>
    <t>07822461</t>
  </si>
  <si>
    <t>杨成玉</t>
  </si>
  <si>
    <t>114543051372</t>
  </si>
  <si>
    <t>107656fd</t>
  </si>
  <si>
    <t>07838577</t>
  </si>
  <si>
    <t>1076550b</t>
  </si>
  <si>
    <t>07838576</t>
  </si>
  <si>
    <t>07483724</t>
  </si>
  <si>
    <t>如东禾旺家庭农场</t>
  </si>
  <si>
    <t>王冰川</t>
  </si>
  <si>
    <t>107659d5</t>
  </si>
  <si>
    <t>07827727</t>
  </si>
  <si>
    <t>107658c0</t>
  </si>
  <si>
    <t>07838644</t>
  </si>
  <si>
    <t>王守军</t>
  </si>
  <si>
    <t>114543051594</t>
  </si>
  <si>
    <t>娄十云</t>
  </si>
  <si>
    <t>114543051375</t>
  </si>
  <si>
    <t>114543050807</t>
  </si>
  <si>
    <t>07825663</t>
  </si>
  <si>
    <t>07822516</t>
  </si>
  <si>
    <t>255802648066/255802648067</t>
  </si>
  <si>
    <t>王新华</t>
  </si>
  <si>
    <t>07820383</t>
  </si>
  <si>
    <t>114543050817</t>
  </si>
  <si>
    <t>114543060075</t>
  </si>
  <si>
    <t>如东县徐建家庭农场</t>
  </si>
  <si>
    <t>114513051610/114543051790</t>
  </si>
  <si>
    <t>田永泉</t>
  </si>
  <si>
    <t>112543100710</t>
  </si>
  <si>
    <t>23322000000049778419</t>
  </si>
  <si>
    <t>182543100141</t>
  </si>
  <si>
    <t>23322000000062316444</t>
  </si>
  <si>
    <t>555803263021</t>
  </si>
  <si>
    <t>如东郭晓华家庭农场</t>
  </si>
  <si>
    <t>07822558</t>
  </si>
  <si>
    <t>许峰</t>
  </si>
  <si>
    <t>1076560c</t>
  </si>
  <si>
    <t>杨永权</t>
  </si>
  <si>
    <t>114543051611</t>
  </si>
  <si>
    <t>许春山</t>
  </si>
  <si>
    <t>112543101114</t>
  </si>
  <si>
    <t>23322000000057833684</t>
  </si>
  <si>
    <t>1076563d</t>
  </si>
  <si>
    <t>07820393</t>
  </si>
  <si>
    <t>刘新锋</t>
  </si>
  <si>
    <t>112543101113</t>
  </si>
  <si>
    <t>23322000000062265512</t>
  </si>
  <si>
    <t>许旭东</t>
  </si>
  <si>
    <t>07825637</t>
  </si>
  <si>
    <t>王许军</t>
  </si>
  <si>
    <t>182543100142</t>
  </si>
  <si>
    <t>23322000000062380457</t>
  </si>
  <si>
    <t>107657da</t>
  </si>
  <si>
    <t>07820443</t>
  </si>
  <si>
    <t>袁星兵</t>
  </si>
  <si>
    <t>107657cf
107658d4</t>
  </si>
  <si>
    <t>07825715</t>
  </si>
  <si>
    <t>南通乐闲生态农业发展有限公司</t>
  </si>
  <si>
    <t>114543051561/114543051602</t>
  </si>
  <si>
    <t>陈玉龙</t>
  </si>
  <si>
    <t>04399290</t>
  </si>
  <si>
    <t>04399291</t>
  </si>
  <si>
    <t>107654b5</t>
  </si>
  <si>
    <t>07825716</t>
  </si>
  <si>
    <t>房拥军</t>
  </si>
  <si>
    <t>10767a3f</t>
  </si>
  <si>
    <t>07838597</t>
  </si>
  <si>
    <t>107654e8</t>
  </si>
  <si>
    <t>07825752</t>
  </si>
  <si>
    <t>04399305</t>
  </si>
  <si>
    <t>陈亚峰</t>
  </si>
  <si>
    <t>114543051378</t>
  </si>
  <si>
    <t>1076563a</t>
  </si>
  <si>
    <t>07820386</t>
  </si>
  <si>
    <t>河北信翔电子有限公司</t>
  </si>
  <si>
    <t>255802608013</t>
  </si>
  <si>
    <t>02359989</t>
  </si>
  <si>
    <t>夏长银</t>
  </si>
  <si>
    <t>江苏北斗卫星应用产业研究院有限公司</t>
  </si>
  <si>
    <t>BDl-2G01</t>
  </si>
  <si>
    <t>07483547</t>
  </si>
  <si>
    <t>苴镇合计</t>
  </si>
  <si>
    <t>孙金祥</t>
  </si>
  <si>
    <t>07838636</t>
  </si>
  <si>
    <t>2023.11.17</t>
  </si>
  <si>
    <t>秸秆还田作业</t>
  </si>
  <si>
    <t>陈小军</t>
  </si>
  <si>
    <t>10765a5f</t>
  </si>
  <si>
    <t>07838598</t>
  </si>
  <si>
    <t>2023.11.5</t>
  </si>
  <si>
    <t>秸秆还田播种作业</t>
  </si>
  <si>
    <t>107656d1/107659d0</t>
  </si>
  <si>
    <t>07820365</t>
  </si>
  <si>
    <t>2023.5.26</t>
  </si>
  <si>
    <t>深翻+播种</t>
  </si>
  <si>
    <t>04399442</t>
  </si>
  <si>
    <t>2023.10.15</t>
  </si>
  <si>
    <t>播种施肥</t>
  </si>
  <si>
    <t>如东县洪祥家庭农场</t>
  </si>
  <si>
    <t>10800337/10800cb9</t>
  </si>
  <si>
    <t>2023.5.10</t>
  </si>
  <si>
    <t>徐德胜</t>
  </si>
  <si>
    <t>10767a34</t>
  </si>
  <si>
    <t>07838616</t>
  </si>
  <si>
    <t>如东绿禾家庭农场</t>
  </si>
  <si>
    <t>1076595f</t>
  </si>
  <si>
    <t>07838610</t>
  </si>
  <si>
    <t>07834965</t>
  </si>
  <si>
    <t>插秧深施肥</t>
  </si>
  <si>
    <t>10765a53</t>
  </si>
  <si>
    <t>07838604</t>
  </si>
  <si>
    <t>107656ee</t>
  </si>
  <si>
    <t>07820370</t>
  </si>
  <si>
    <t>耿金华</t>
  </si>
  <si>
    <t>河北信翔</t>
  </si>
  <si>
    <t>112543092170</t>
  </si>
  <si>
    <t>107685af</t>
  </si>
  <si>
    <t>07838622</t>
  </si>
  <si>
    <t>2023.11.10</t>
  </si>
  <si>
    <t>张跃华</t>
  </si>
  <si>
    <t>02497316</t>
  </si>
  <si>
    <t>播种施肥一体</t>
  </si>
  <si>
    <t>葛美东</t>
  </si>
  <si>
    <t>112543092169</t>
  </si>
  <si>
    <t>如东金佳穂家庭农场</t>
  </si>
  <si>
    <t>07822523</t>
  </si>
  <si>
    <t>07822453</t>
  </si>
  <si>
    <t>胡传才</t>
  </si>
  <si>
    <t>107656fc</t>
  </si>
  <si>
    <t>07838563</t>
  </si>
  <si>
    <t>2023.06.12</t>
  </si>
  <si>
    <t>测深施肥</t>
  </si>
  <si>
    <t>同步施肥</t>
  </si>
  <si>
    <t>旋耕播种一体</t>
  </si>
  <si>
    <t>如东王新建家庭农场</t>
  </si>
  <si>
    <t>10765910/107658ff</t>
  </si>
  <si>
    <t>07822488</t>
  </si>
  <si>
    <t>2023.6.8</t>
  </si>
  <si>
    <t>如东孙定福家庭农场</t>
  </si>
  <si>
    <t>10800a8b</t>
  </si>
  <si>
    <t>长沙合计</t>
  </si>
  <si>
    <t>毛国权</t>
  </si>
  <si>
    <t>112543100723</t>
  </si>
  <si>
    <t>23322000000047149397</t>
  </si>
  <si>
    <t>朱春林</t>
  </si>
  <si>
    <t>112543092171</t>
  </si>
  <si>
    <t>付泽应</t>
  </si>
  <si>
    <t>112543062107</t>
  </si>
  <si>
    <t>茆庆山</t>
  </si>
  <si>
    <t>182543100147</t>
  </si>
  <si>
    <t>23322000000063332511</t>
  </si>
  <si>
    <t>朱小龙</t>
  </si>
  <si>
    <t>182543100145</t>
  </si>
  <si>
    <t>23322000000067449551</t>
  </si>
  <si>
    <t>季军</t>
  </si>
  <si>
    <t>182543100144</t>
  </si>
  <si>
    <t>23322000000067471015</t>
  </si>
  <si>
    <t>107658ef</t>
  </si>
  <si>
    <t>07827643</t>
  </si>
  <si>
    <t>1050c5df/1050C7af</t>
  </si>
  <si>
    <t>施肥作业</t>
  </si>
  <si>
    <t>109/394.91</t>
  </si>
  <si>
    <t>10765539/1076556F</t>
  </si>
  <si>
    <t>07951369</t>
  </si>
  <si>
    <t xml:space="preserve">2023/6/22/ </t>
  </si>
  <si>
    <t>犁耕深翻/播种</t>
  </si>
  <si>
    <t>137/109</t>
  </si>
  <si>
    <t>如东季娟家庭农场</t>
  </si>
  <si>
    <t>10765a6e/107655b9</t>
  </si>
  <si>
    <t>07822519/07838585</t>
  </si>
  <si>
    <t>2023/6/12/ 2023/10/31</t>
  </si>
  <si>
    <t>173/594.11</t>
  </si>
  <si>
    <t>高建飞</t>
  </si>
  <si>
    <t>07483675</t>
  </si>
  <si>
    <t>盛卫锋</t>
  </si>
  <si>
    <t>1050b594</t>
  </si>
  <si>
    <t>管永华</t>
  </si>
  <si>
    <t>107658dc</t>
  </si>
  <si>
    <t>07825640</t>
  </si>
  <si>
    <t>俞新华</t>
  </si>
  <si>
    <t>1050b74b</t>
  </si>
  <si>
    <t>255803203158</t>
  </si>
  <si>
    <t>如东季宜平家庭农场</t>
  </si>
  <si>
    <t>10801bd0</t>
  </si>
  <si>
    <t>07820392</t>
  </si>
  <si>
    <t>255803203156</t>
  </si>
  <si>
    <t>255803203155</t>
  </si>
  <si>
    <t>07822449</t>
  </si>
  <si>
    <t>袁正东</t>
  </si>
  <si>
    <t>07822448</t>
  </si>
  <si>
    <t>555803308261/555803308260</t>
  </si>
  <si>
    <t>221/303</t>
  </si>
  <si>
    <t>255803203154</t>
  </si>
  <si>
    <t>07825745</t>
  </si>
  <si>
    <t>如东松林家庭农场</t>
  </si>
  <si>
    <t>1050b353</t>
  </si>
  <si>
    <t>07820364</t>
  </si>
  <si>
    <t>1050b2c6</t>
  </si>
  <si>
    <t>07820384</t>
  </si>
  <si>
    <t>如东陆庆才家庭农场</t>
  </si>
  <si>
    <t>255803225042</t>
  </si>
  <si>
    <t>樊卫兴</t>
  </si>
  <si>
    <t>255803225045</t>
  </si>
  <si>
    <t>07827665</t>
  </si>
  <si>
    <t>1076570C</t>
  </si>
  <si>
    <t>07834956</t>
  </si>
  <si>
    <t>马丙祥</t>
  </si>
  <si>
    <t>王宽鹏</t>
  </si>
  <si>
    <t>王小垒</t>
  </si>
  <si>
    <t>255803225033</t>
  </si>
  <si>
    <t>23322000000043385095</t>
  </si>
  <si>
    <t>107656f8</t>
  </si>
  <si>
    <t>07827662</t>
  </si>
  <si>
    <t>555803308264</t>
  </si>
  <si>
    <t>涂先强</t>
  </si>
  <si>
    <t>182543100150</t>
  </si>
  <si>
    <t>23322000000075679454</t>
  </si>
  <si>
    <t>翁海鹏</t>
  </si>
  <si>
    <t>112543100722</t>
  </si>
  <si>
    <t>23322000000047190683</t>
  </si>
  <si>
    <t>印虎平</t>
  </si>
  <si>
    <t>255803225051</t>
  </si>
  <si>
    <t>吴永先</t>
  </si>
  <si>
    <t>255803225047</t>
  </si>
  <si>
    <t>司成林</t>
  </si>
  <si>
    <t>255803225043/255803225049</t>
  </si>
  <si>
    <t>245.53/126</t>
  </si>
  <si>
    <t>255803227058</t>
  </si>
  <si>
    <t>李家电</t>
  </si>
  <si>
    <t>112543092177</t>
  </si>
  <si>
    <t>旋耕、犁耕</t>
  </si>
  <si>
    <t>张勇</t>
  </si>
  <si>
    <t>1076579a7</t>
  </si>
  <si>
    <t>07820431</t>
  </si>
  <si>
    <t>张恒波</t>
  </si>
  <si>
    <t>1076570e</t>
  </si>
  <si>
    <t>07834873</t>
  </si>
  <si>
    <t>沈亚辉</t>
  </si>
  <si>
    <t>07838584</t>
  </si>
  <si>
    <t>马爱东</t>
  </si>
  <si>
    <t>05855122</t>
  </si>
  <si>
    <t>田祝成</t>
  </si>
  <si>
    <t>255803225041/
255803203150/
255803203159</t>
  </si>
  <si>
    <t>495/910/1649</t>
  </si>
  <si>
    <t>大豫合计</t>
  </si>
  <si>
    <t>高峰</t>
  </si>
  <si>
    <t>02497297</t>
  </si>
  <si>
    <t>2023.10.27</t>
  </si>
  <si>
    <t>翁士国</t>
  </si>
  <si>
    <t>555803308010</t>
  </si>
  <si>
    <t>机插侧深施肥</t>
  </si>
  <si>
    <t>255803210161</t>
  </si>
  <si>
    <t>255803148085</t>
  </si>
  <si>
    <t>10765a3d</t>
  </si>
  <si>
    <t>07834900</t>
  </si>
  <si>
    <t>金宝峰</t>
  </si>
  <si>
    <t>07483669</t>
  </si>
  <si>
    <t>吴晋飞</t>
  </si>
  <si>
    <t>07825701</t>
  </si>
  <si>
    <t>107656f3</t>
  </si>
  <si>
    <t>07825698</t>
  </si>
  <si>
    <t>朱桂华</t>
  </si>
  <si>
    <t>114543050812</t>
  </si>
  <si>
    <t>季兵</t>
  </si>
  <si>
    <t>114543051374</t>
  </si>
  <si>
    <t>114543051376</t>
  </si>
  <si>
    <t>如东曹爱军家庭农场</t>
  </si>
  <si>
    <t>如东施华家庭农场</t>
  </si>
  <si>
    <t>107656c1</t>
  </si>
  <si>
    <t>07820388</t>
  </si>
  <si>
    <t>如东拥民家庭农场</t>
  </si>
  <si>
    <t>1076567d</t>
  </si>
  <si>
    <t>07820375</t>
  </si>
  <si>
    <t>1050a7ca</t>
  </si>
  <si>
    <t>07820374</t>
  </si>
  <si>
    <t>107656f0</t>
  </si>
  <si>
    <t>07825706</t>
  </si>
  <si>
    <t>曹郁茂</t>
  </si>
  <si>
    <t>107659da</t>
  </si>
  <si>
    <t>07825728</t>
  </si>
  <si>
    <t>如东倪华家庭农场</t>
  </si>
  <si>
    <t>05855064</t>
  </si>
  <si>
    <t>如东季伟伟家庭农场</t>
  </si>
  <si>
    <t>107656ca</t>
  </si>
  <si>
    <t>07822499</t>
  </si>
  <si>
    <t>李亚明</t>
  </si>
  <si>
    <t>107654el</t>
  </si>
  <si>
    <t>07820430</t>
  </si>
  <si>
    <t>107659ce</t>
  </si>
  <si>
    <t>07822483</t>
  </si>
  <si>
    <t>如东向东家庭农场</t>
  </si>
  <si>
    <t>107659f2</t>
  </si>
  <si>
    <t>07820373</t>
  </si>
  <si>
    <t>沈汉国</t>
  </si>
  <si>
    <t>112543100724</t>
  </si>
  <si>
    <t>23322000000047170412</t>
  </si>
  <si>
    <t>1076562d</t>
  </si>
  <si>
    <t>蔡国泉</t>
  </si>
  <si>
    <t>114543050821</t>
  </si>
  <si>
    <t>10765a6f</t>
  </si>
  <si>
    <t>07825729</t>
  </si>
  <si>
    <t>如东瑞阳家庭农场</t>
  </si>
  <si>
    <t>07820333</t>
  </si>
  <si>
    <t>107656ef</t>
  </si>
  <si>
    <t>曹民理</t>
  </si>
  <si>
    <t>1076572e</t>
  </si>
  <si>
    <t>07825750</t>
  </si>
  <si>
    <t>107656f5</t>
  </si>
  <si>
    <t>07825697</t>
  </si>
  <si>
    <t>10766b8f</t>
  </si>
  <si>
    <t>07838638</t>
  </si>
  <si>
    <t>1076598c</t>
  </si>
  <si>
    <t>07838618</t>
  </si>
  <si>
    <t>10767a3b</t>
  </si>
  <si>
    <t>07838691</t>
  </si>
  <si>
    <t>107656fa</t>
  </si>
  <si>
    <t>07822485</t>
  </si>
  <si>
    <t>10765a76</t>
  </si>
  <si>
    <t>07834942</t>
  </si>
  <si>
    <t>107659d2</t>
  </si>
  <si>
    <t>07825737</t>
  </si>
  <si>
    <t>07820397</t>
  </si>
  <si>
    <t>季祝军</t>
  </si>
  <si>
    <t>07825707</t>
  </si>
  <si>
    <t>曹均</t>
  </si>
  <si>
    <t>10765a74</t>
  </si>
  <si>
    <t>07825757</t>
  </si>
  <si>
    <t>如东明丰家庭农场</t>
  </si>
  <si>
    <t>107656c7</t>
  </si>
  <si>
    <t>07822541</t>
  </si>
  <si>
    <t>10765a78</t>
  </si>
  <si>
    <t>07838599</t>
  </si>
  <si>
    <t>如东万红家庭农场</t>
  </si>
  <si>
    <t>刘宗陈（十里墩农场）</t>
  </si>
  <si>
    <t>10801ee7</t>
  </si>
  <si>
    <t>05747010</t>
  </si>
  <si>
    <t>如东蔡国泉家庭农场</t>
  </si>
  <si>
    <t>255802648068</t>
  </si>
  <si>
    <t>255802648070</t>
  </si>
  <si>
    <t>255802648073</t>
  </si>
  <si>
    <t>255803210158</t>
  </si>
  <si>
    <t>张福华</t>
  </si>
  <si>
    <t>255803148084</t>
  </si>
  <si>
    <t>如东美玉家庭农场</t>
  </si>
  <si>
    <t>255802648064</t>
  </si>
  <si>
    <t>10765a5a</t>
  </si>
  <si>
    <t>07834969</t>
  </si>
  <si>
    <t>10764e52</t>
  </si>
  <si>
    <t>07838663</t>
  </si>
  <si>
    <t>114543051794</t>
  </si>
  <si>
    <t>255802602007</t>
  </si>
  <si>
    <t>255802602008</t>
  </si>
  <si>
    <t>114543050820</t>
  </si>
  <si>
    <t>还田</t>
  </si>
  <si>
    <t>112543050062</t>
  </si>
  <si>
    <t>182543100153</t>
  </si>
  <si>
    <t>23322000000075629693</t>
  </si>
  <si>
    <t>114543050806</t>
  </si>
  <si>
    <t>23322000000051092785</t>
  </si>
  <si>
    <t>673..31</t>
  </si>
  <si>
    <t>亚林家庭农场</t>
  </si>
  <si>
    <t>255802616009</t>
  </si>
  <si>
    <t>255802616008</t>
  </si>
  <si>
    <t>季爱兵</t>
  </si>
  <si>
    <t>112543101109</t>
  </si>
  <si>
    <t>23322000000057692447</t>
  </si>
  <si>
    <t>张建兵</t>
  </si>
  <si>
    <t>112543100708</t>
  </si>
  <si>
    <t>23322000000057835527</t>
  </si>
  <si>
    <t>255802648063</t>
  </si>
  <si>
    <t>255802648061</t>
  </si>
  <si>
    <t>112543101108</t>
  </si>
  <si>
    <t>23322000000057712465</t>
  </si>
  <si>
    <t>555803308007</t>
  </si>
  <si>
    <t>555803308008</t>
  </si>
  <si>
    <t>郁兆群</t>
  </si>
  <si>
    <t>112543092173</t>
  </si>
  <si>
    <t>23322000000047128236</t>
  </si>
  <si>
    <t>255802648062</t>
  </si>
  <si>
    <t>徐勇</t>
  </si>
  <si>
    <t>255802648071</t>
  </si>
  <si>
    <t>255802648065</t>
  </si>
  <si>
    <t>如东小苏家庭农场</t>
  </si>
  <si>
    <t>255802648072</t>
  </si>
  <si>
    <t>114543050802</t>
  </si>
  <si>
    <t>114543050804</t>
  </si>
  <si>
    <t>唐庆权</t>
  </si>
  <si>
    <t>112543101110</t>
  </si>
  <si>
    <t>23322000000057785873</t>
  </si>
  <si>
    <t>114543050819</t>
  </si>
  <si>
    <t>114543060077</t>
  </si>
  <si>
    <t>陈华</t>
  </si>
  <si>
    <t>555803263020</t>
  </si>
  <si>
    <t>114543060074</t>
  </si>
  <si>
    <t>555803308265</t>
  </si>
  <si>
    <t>如东县秀兵家庭农场</t>
  </si>
  <si>
    <t>255802609007</t>
  </si>
  <si>
    <t>255802602009</t>
  </si>
  <si>
    <t>255803210166</t>
  </si>
  <si>
    <t>255803148083</t>
  </si>
  <si>
    <t>255803148081</t>
  </si>
  <si>
    <t>255803210159</t>
  </si>
  <si>
    <t>如东倪爱明家庭农场</t>
  </si>
  <si>
    <t>255802616001</t>
  </si>
  <si>
    <t>秸秆还田、耙田</t>
  </si>
  <si>
    <t>如东喻亮家庭农场</t>
  </si>
  <si>
    <t>FJD4BD-97M401726</t>
  </si>
  <si>
    <t>32871020</t>
  </si>
  <si>
    <t>2023.7.04</t>
  </si>
  <si>
    <t>FJD4BD-97M401731</t>
  </si>
  <si>
    <t>32871021</t>
  </si>
  <si>
    <t>如东姜周平家庭农场</t>
  </si>
  <si>
    <t>1076598a</t>
  </si>
  <si>
    <t>07825749</t>
  </si>
  <si>
    <t>如东吉祥粮食种植家庭农场</t>
  </si>
  <si>
    <t>10765986</t>
  </si>
  <si>
    <t>07820381</t>
  </si>
  <si>
    <t>1076551c</t>
  </si>
  <si>
    <t>07825664</t>
  </si>
  <si>
    <t>2023.7.14</t>
  </si>
  <si>
    <t>如东于新兵家庭农场</t>
  </si>
  <si>
    <t>10765980</t>
  </si>
  <si>
    <t>07822505</t>
  </si>
  <si>
    <t>2023.6.10</t>
  </si>
  <si>
    <t>如东冬兰家庭农场</t>
  </si>
  <si>
    <t>107658ed</t>
  </si>
  <si>
    <t>07825724</t>
  </si>
  <si>
    <t>2023.7.18</t>
  </si>
  <si>
    <t>蒋新兵</t>
  </si>
  <si>
    <t>114543051599</t>
  </si>
  <si>
    <t>14508011</t>
  </si>
  <si>
    <t>10765a57</t>
  </si>
  <si>
    <t>07822560</t>
  </si>
  <si>
    <t>2023.6.24</t>
  </si>
  <si>
    <t>107658ce</t>
  </si>
  <si>
    <t>07825693</t>
  </si>
  <si>
    <t>555803308257</t>
  </si>
  <si>
    <t>27501390</t>
  </si>
  <si>
    <t>如东王亮亮家庭农场</t>
  </si>
  <si>
    <t>107658fd</t>
  </si>
  <si>
    <t>07822459</t>
  </si>
  <si>
    <t>严伟</t>
  </si>
  <si>
    <t>107654eb</t>
  </si>
  <si>
    <t>07825638</t>
  </si>
  <si>
    <t>葛兵</t>
  </si>
  <si>
    <t>北斗智能</t>
  </si>
  <si>
    <t>52230102755</t>
  </si>
  <si>
    <t>25254408</t>
  </si>
  <si>
    <t>2023.4.30</t>
  </si>
  <si>
    <t>吴勇军</t>
  </si>
  <si>
    <t>1076596b</t>
  </si>
  <si>
    <t>07825761</t>
  </si>
  <si>
    <t>2023.7.30</t>
  </si>
  <si>
    <t>10765706</t>
  </si>
  <si>
    <t>07820378</t>
  </si>
  <si>
    <t>薛桂华</t>
  </si>
  <si>
    <t>52230401773</t>
  </si>
  <si>
    <t>02497371</t>
  </si>
  <si>
    <t>2023.11.21</t>
  </si>
  <si>
    <t>翻耕</t>
  </si>
  <si>
    <t>如东华平家庭农场</t>
  </si>
  <si>
    <t>52230200731</t>
  </si>
  <si>
    <t>25254469</t>
  </si>
  <si>
    <t>孙赵建</t>
  </si>
  <si>
    <t>52230101841</t>
  </si>
  <si>
    <t>25254486</t>
  </si>
  <si>
    <t>FJD4BD-97M401756</t>
  </si>
  <si>
    <t>23322000000099685011</t>
  </si>
  <si>
    <t>2023.12.15</t>
  </si>
  <si>
    <t>FJD4BD-97M401708</t>
  </si>
  <si>
    <t>23322000000099712190</t>
  </si>
  <si>
    <t>FJD4BD-97M401820</t>
  </si>
  <si>
    <t>23322000000099731734</t>
  </si>
  <si>
    <t>FJD4BD-97M401703</t>
  </si>
  <si>
    <t>23322000000099741851</t>
  </si>
  <si>
    <t>叶建明</t>
  </si>
  <si>
    <t>52230401772</t>
  </si>
  <si>
    <t>02497333</t>
  </si>
  <si>
    <t>2023.11.02</t>
  </si>
  <si>
    <t>郑西国</t>
  </si>
  <si>
    <t>1076571C</t>
  </si>
  <si>
    <t>07825719</t>
  </si>
  <si>
    <t>袁兴付</t>
  </si>
  <si>
    <t>114543051785</t>
  </si>
  <si>
    <t>14508015</t>
  </si>
  <si>
    <t>2023.7.11</t>
  </si>
  <si>
    <t>107658B9</t>
  </si>
  <si>
    <t>07825734</t>
  </si>
  <si>
    <t>2023.7.19</t>
  </si>
  <si>
    <t>吴应针</t>
  </si>
  <si>
    <t>107657DE</t>
  </si>
  <si>
    <t>07822547</t>
  </si>
  <si>
    <t>2023.6.20</t>
  </si>
  <si>
    <t>10765987</t>
  </si>
  <si>
    <t>07825733</t>
  </si>
  <si>
    <t>如东县建霞家庭农场</t>
  </si>
  <si>
    <t>10802e30</t>
  </si>
  <si>
    <t>07834930</t>
  </si>
  <si>
    <t>52230200730</t>
  </si>
  <si>
    <t>25254577</t>
  </si>
  <si>
    <t>2023.6.3</t>
  </si>
  <si>
    <t>10765988</t>
  </si>
  <si>
    <t>07825658</t>
  </si>
  <si>
    <t>2023.7.13</t>
  </si>
  <si>
    <t>如东家睿家庭农场</t>
  </si>
  <si>
    <t>10800b03</t>
  </si>
  <si>
    <t>68484935</t>
  </si>
  <si>
    <t>2023.1.17</t>
  </si>
  <si>
    <t>1076550f</t>
  </si>
  <si>
    <t>07825721</t>
  </si>
  <si>
    <t>王新林</t>
  </si>
  <si>
    <t>52230200732</t>
  </si>
  <si>
    <t>25254478</t>
  </si>
  <si>
    <t>2023.5.19</t>
  </si>
  <si>
    <t>10765616</t>
  </si>
  <si>
    <t>07822511</t>
  </si>
  <si>
    <t>徐训山</t>
  </si>
  <si>
    <t>114543051598</t>
  </si>
  <si>
    <t>14508010</t>
  </si>
  <si>
    <t xml:space="preserve">如东县许楼王新林家庭农场
</t>
  </si>
  <si>
    <t>114543051609</t>
  </si>
  <si>
    <t>15010655</t>
  </si>
  <si>
    <t>2023.6.1</t>
  </si>
  <si>
    <t>1078595e</t>
  </si>
  <si>
    <t>07820369</t>
  </si>
  <si>
    <t>52230101844</t>
  </si>
  <si>
    <t>07483708</t>
  </si>
  <si>
    <t>2023.4.12</t>
  </si>
  <si>
    <t>52230201307</t>
  </si>
  <si>
    <t>05855080</t>
  </si>
  <si>
    <t>10765c82</t>
  </si>
  <si>
    <t>07834921</t>
  </si>
  <si>
    <t>1145430551373</t>
  </si>
  <si>
    <t>15022644</t>
  </si>
  <si>
    <t>3230402049</t>
  </si>
  <si>
    <t>23322000000092225314</t>
  </si>
  <si>
    <t>2023.12.08</t>
  </si>
  <si>
    <t>许建军</t>
  </si>
  <si>
    <t>107655ba</t>
  </si>
  <si>
    <t>07825962</t>
  </si>
  <si>
    <t>陈红兵</t>
  </si>
  <si>
    <t>1050d59e</t>
  </si>
  <si>
    <t>23322000000074964522</t>
  </si>
  <si>
    <t>如东达丰家庭农场</t>
  </si>
  <si>
    <t>10765972</t>
  </si>
  <si>
    <t>07820377</t>
  </si>
  <si>
    <t>1076597f</t>
  </si>
  <si>
    <t>1050c774</t>
  </si>
  <si>
    <t>07822521</t>
  </si>
  <si>
    <t>刘清明</t>
  </si>
  <si>
    <t>107659b1</t>
  </si>
  <si>
    <t>07825708</t>
  </si>
  <si>
    <t>108000e1</t>
  </si>
  <si>
    <t>05747017</t>
  </si>
  <si>
    <t>2022.12.20</t>
  </si>
  <si>
    <t>侧深施肥插秧作业</t>
  </si>
  <si>
    <t>陈云龙</t>
  </si>
  <si>
    <t>107679D0</t>
  </si>
  <si>
    <t>23322000000049502643</t>
  </si>
  <si>
    <t>如东兴顺家庭农场</t>
  </si>
  <si>
    <t>邵锡华</t>
  </si>
  <si>
    <t>112543100707</t>
  </si>
  <si>
    <t>23322000000078867584</t>
  </si>
  <si>
    <t>于广林</t>
  </si>
  <si>
    <t>04399487</t>
  </si>
  <si>
    <t>杨泉</t>
  </si>
  <si>
    <t>114543051607</t>
  </si>
  <si>
    <t>23322000000094062091</t>
  </si>
  <si>
    <t>255803227073</t>
  </si>
  <si>
    <t>23322000000053716700</t>
  </si>
  <si>
    <t>播种管理</t>
  </si>
  <si>
    <t>如东徐松山家庭农场</t>
  </si>
  <si>
    <t>07820382</t>
  </si>
  <si>
    <t>555803308001</t>
  </si>
  <si>
    <t>如东张林家庭农场</t>
  </si>
  <si>
    <t>1076596d</t>
  </si>
  <si>
    <t>07825669</t>
  </si>
  <si>
    <t>陆军</t>
  </si>
  <si>
    <t>107679C8</t>
  </si>
  <si>
    <t>23322000000082328850</t>
  </si>
  <si>
    <t>107679CE</t>
  </si>
  <si>
    <t>23322000000050818131</t>
  </si>
  <si>
    <t>如东沈如建家庭农场</t>
  </si>
  <si>
    <t>107656cf</t>
  </si>
  <si>
    <t>07820398</t>
  </si>
  <si>
    <t>10765a4d</t>
  </si>
  <si>
    <t>07834945</t>
  </si>
  <si>
    <t>颜甫华</t>
  </si>
  <si>
    <t>114543051562</t>
  </si>
  <si>
    <t>23322000000078861718</t>
  </si>
  <si>
    <t>107658f4</t>
  </si>
  <si>
    <t>07827728</t>
  </si>
  <si>
    <t>吴集兵</t>
  </si>
  <si>
    <t>107654e 7</t>
  </si>
  <si>
    <t>07827678</t>
  </si>
  <si>
    <t>蔡小兵</t>
  </si>
  <si>
    <t>255803225031</t>
  </si>
  <si>
    <t>23322000000044074163</t>
  </si>
  <si>
    <t>朱伯军</t>
  </si>
  <si>
    <t>255803225032</t>
  </si>
  <si>
    <t>23322000000044095701</t>
  </si>
  <si>
    <t>如东至生家庭农场</t>
  </si>
  <si>
    <t>07825695</t>
  </si>
  <si>
    <t>戴秀祥</t>
  </si>
  <si>
    <t>114543051381</t>
  </si>
  <si>
    <t>114543051787</t>
  </si>
  <si>
    <t>袁林坤</t>
  </si>
  <si>
    <t>1050D578</t>
  </si>
  <si>
    <t>23322000000082343957</t>
  </si>
  <si>
    <t>1081046D</t>
  </si>
  <si>
    <t>23322000000082384774</t>
  </si>
  <si>
    <t>如东王新华家庭农场</t>
  </si>
  <si>
    <t>1076550e</t>
  </si>
  <si>
    <t>07838614</t>
  </si>
  <si>
    <t>季根</t>
  </si>
  <si>
    <t>107679B3</t>
  </si>
  <si>
    <t>23322000000050861943</t>
  </si>
  <si>
    <t>如东汪建军家庭农场</t>
  </si>
  <si>
    <t>10765a5d</t>
  </si>
  <si>
    <t>07834924</t>
  </si>
  <si>
    <t>王正田</t>
  </si>
  <si>
    <t>112543100709</t>
  </si>
  <si>
    <t>23322000000049748937</t>
  </si>
  <si>
    <t>如东润浓家庭农场</t>
  </si>
  <si>
    <t>05855124</t>
  </si>
  <si>
    <t>张军</t>
  </si>
  <si>
    <t>107657a9</t>
  </si>
  <si>
    <t>07822555</t>
  </si>
  <si>
    <t>如东至福家庭农场</t>
  </si>
  <si>
    <t>07822556</t>
  </si>
  <si>
    <t>07483694</t>
  </si>
  <si>
    <t>如东周国均家庭农场</t>
  </si>
  <si>
    <t>05855062</t>
  </si>
  <si>
    <t>如东县丰利镇金华家庭农场</t>
  </si>
  <si>
    <t>107658d2</t>
  </si>
  <si>
    <t>07825674</t>
  </si>
  <si>
    <t>555803308262</t>
  </si>
  <si>
    <t>07825740</t>
  </si>
  <si>
    <t>07825732</t>
  </si>
  <si>
    <t>如东朱从华家庭农场</t>
  </si>
  <si>
    <t>07825725</t>
  </si>
  <si>
    <t>如东肖永泉家庭农场</t>
  </si>
  <si>
    <t>10765d14</t>
  </si>
  <si>
    <t>07825739</t>
  </si>
  <si>
    <t>朱桂龙</t>
  </si>
  <si>
    <t>04399445</t>
  </si>
  <si>
    <t>如东窑湾粮食农地专业合作社</t>
  </si>
  <si>
    <t>114543051326</t>
  </si>
  <si>
    <t>23322000000083389065</t>
  </si>
  <si>
    <t>114543051323</t>
  </si>
  <si>
    <t>23322000000083416369</t>
  </si>
  <si>
    <t>如东吴海军家庭农场</t>
  </si>
  <si>
    <t>07820385</t>
  </si>
  <si>
    <t>107657b3</t>
  </si>
  <si>
    <t>07825650</t>
  </si>
  <si>
    <t>如东县丰利镇徐泉家庭农场</t>
  </si>
  <si>
    <t>10800ad3</t>
  </si>
  <si>
    <t>如东张军家庭农场</t>
  </si>
  <si>
    <t>10800c55</t>
  </si>
  <si>
    <t>徐燕芳</t>
  </si>
  <si>
    <t>07825766</t>
  </si>
  <si>
    <t>插秧深施肥作业</t>
  </si>
  <si>
    <t>姜小兵</t>
  </si>
  <si>
    <t>测深施肥作业</t>
  </si>
  <si>
    <t>播种施肥一体作业</t>
  </si>
  <si>
    <t>张启荣</t>
  </si>
  <si>
    <t>钱有军</t>
  </si>
  <si>
    <t>114543050818</t>
  </si>
  <si>
    <t>如东纷飞家庭农场</t>
  </si>
  <si>
    <t>10767a36</t>
  </si>
  <si>
    <t>07838603</t>
  </si>
  <si>
    <t>钱伟</t>
  </si>
  <si>
    <t>107656c6</t>
  </si>
  <si>
    <t>07820353</t>
  </si>
  <si>
    <t>1050c5d9</t>
  </si>
  <si>
    <t>07820352</t>
  </si>
  <si>
    <t>05855060</t>
  </si>
  <si>
    <t>顾艳星</t>
  </si>
  <si>
    <t>02497445</t>
  </si>
  <si>
    <t>02397876</t>
  </si>
  <si>
    <t>测深施肥插秧作业</t>
  </si>
  <si>
    <t>1076550d</t>
  </si>
  <si>
    <t>07825682</t>
  </si>
  <si>
    <t>如东县天顺家庭农场</t>
  </si>
  <si>
    <t>107658eb</t>
  </si>
  <si>
    <t>07822522</t>
  </si>
  <si>
    <t>耕翻作业</t>
  </si>
  <si>
    <t>如东县三猫家庭农场</t>
  </si>
  <si>
    <t>1050c7a7</t>
  </si>
  <si>
    <t>07820391</t>
  </si>
  <si>
    <t>石小吉</t>
  </si>
  <si>
    <t>如东新利华家庭农场</t>
  </si>
  <si>
    <t>1050b590</t>
  </si>
  <si>
    <t>1050b166</t>
  </si>
  <si>
    <t>07820372</t>
  </si>
  <si>
    <t>07822575</t>
  </si>
  <si>
    <t>02497325</t>
  </si>
  <si>
    <t>王锡海</t>
  </si>
  <si>
    <t>1076562c</t>
  </si>
  <si>
    <t>07838613</t>
  </si>
  <si>
    <t>梨耕翻</t>
  </si>
  <si>
    <t>112543100721</t>
  </si>
  <si>
    <t>液压翻转梨</t>
  </si>
  <si>
    <t>114543051597</t>
  </si>
  <si>
    <t>114543060082</t>
  </si>
  <si>
    <t>曹金友</t>
  </si>
  <si>
    <t>10765a60</t>
  </si>
  <si>
    <t>07838639</t>
  </si>
  <si>
    <t>1076570b</t>
  </si>
  <si>
    <t>07820380</t>
  </si>
  <si>
    <t>10765a51</t>
  </si>
  <si>
    <t>07834946</t>
  </si>
  <si>
    <t>陈学泉</t>
  </si>
  <si>
    <t>555803308002</t>
  </si>
  <si>
    <t>10766b99</t>
  </si>
  <si>
    <t>07838620</t>
  </si>
  <si>
    <t>182543100143</t>
  </si>
  <si>
    <t>255803210164</t>
  </si>
  <si>
    <t>杨春燕</t>
  </si>
  <si>
    <t>1076596e</t>
  </si>
  <si>
    <t>07825748</t>
  </si>
  <si>
    <t>张日成</t>
  </si>
  <si>
    <t>施建华</t>
  </si>
  <si>
    <t>112543100725</t>
  </si>
  <si>
    <t>吴亮</t>
  </si>
  <si>
    <t>107654fe</t>
  </si>
  <si>
    <t>07825741</t>
  </si>
  <si>
    <t>07838612</t>
  </si>
  <si>
    <t>1076567f</t>
  </si>
  <si>
    <t>07820400</t>
  </si>
  <si>
    <t>107656c0</t>
  </si>
  <si>
    <t>王笃华</t>
  </si>
  <si>
    <t>114543050815</t>
  </si>
  <si>
    <t>如东县三诚家庭农场</t>
  </si>
  <si>
    <t>王拥军</t>
  </si>
  <si>
    <t>114543051379</t>
  </si>
  <si>
    <t>107658e9</t>
  </si>
  <si>
    <t>07822491</t>
  </si>
  <si>
    <t>10802E0D</t>
  </si>
  <si>
    <t>1323035360</t>
  </si>
  <si>
    <t>1323035191</t>
  </si>
  <si>
    <t>如东雪霁家庭农场</t>
  </si>
  <si>
    <t>97M401715</t>
  </si>
  <si>
    <t>00233939</t>
  </si>
  <si>
    <t>施肥播种</t>
  </si>
  <si>
    <t>107657d8</t>
  </si>
  <si>
    <t>07820379</t>
  </si>
  <si>
    <t>插秧深施肥监测</t>
  </si>
  <si>
    <t>114543060080</t>
  </si>
  <si>
    <t>97M401823</t>
  </si>
  <si>
    <t>00233967</t>
  </si>
  <si>
    <t>05747029</t>
  </si>
  <si>
    <t>2023.1.10</t>
  </si>
  <si>
    <t>旋耕施肥播种</t>
  </si>
  <si>
    <t>10765a5e</t>
  </si>
  <si>
    <t>07825656</t>
  </si>
  <si>
    <t>2023.7.12</t>
  </si>
  <si>
    <t>07827667</t>
  </si>
  <si>
    <t>2023.8.16</t>
  </si>
  <si>
    <t>张宏海</t>
  </si>
  <si>
    <t>07483616</t>
  </si>
  <si>
    <t>2023.2.14</t>
  </si>
  <si>
    <t>07483734</t>
  </si>
  <si>
    <t>2023.4.23</t>
  </si>
  <si>
    <t>耕翻</t>
  </si>
  <si>
    <t>葛汉泉</t>
  </si>
  <si>
    <t>07483733</t>
  </si>
  <si>
    <t>07483731</t>
  </si>
  <si>
    <t>07483732</t>
  </si>
  <si>
    <t>07483615</t>
  </si>
  <si>
    <t>如东华旺家庭农场</t>
  </si>
  <si>
    <t>2023.5.5</t>
  </si>
  <si>
    <t>蒋新明</t>
  </si>
  <si>
    <t>112543101112</t>
  </si>
  <si>
    <t>2023.11.4</t>
  </si>
  <si>
    <t>小麦播种</t>
  </si>
  <si>
    <t>如东陆红军家庭农场</t>
  </si>
  <si>
    <t>07820341</t>
  </si>
  <si>
    <t>04399395</t>
  </si>
  <si>
    <t>04399419</t>
  </si>
  <si>
    <t>同步施肥作业</t>
  </si>
  <si>
    <t>曹埠合计</t>
  </si>
  <si>
    <t>10765a4e</t>
  </si>
  <si>
    <t>07838586</t>
  </si>
  <si>
    <t>07825731</t>
  </si>
  <si>
    <t>水稻侧深施肥</t>
  </si>
  <si>
    <t>04399426</t>
  </si>
  <si>
    <t>04399435</t>
  </si>
  <si>
    <t>王映如</t>
  </si>
  <si>
    <t>陈祖荣</t>
  </si>
  <si>
    <t>07483650</t>
  </si>
  <si>
    <t>04399411</t>
  </si>
  <si>
    <t>255803227050</t>
  </si>
  <si>
    <t>23322000000058616419</t>
  </si>
  <si>
    <t>如东源荣家庭农场</t>
  </si>
  <si>
    <t>07825691</t>
  </si>
  <si>
    <t>陈德银</t>
  </si>
  <si>
    <t>112543101111</t>
  </si>
  <si>
    <t>23322000000057721329</t>
  </si>
  <si>
    <t>何道华</t>
  </si>
  <si>
    <t>蔡亚梅</t>
  </si>
  <si>
    <t>255803227062</t>
  </si>
  <si>
    <t>23322000000044264661</t>
  </si>
  <si>
    <t>107659b3</t>
  </si>
  <si>
    <t>07822481</t>
  </si>
  <si>
    <t>255803227065</t>
  </si>
  <si>
    <t>23322000000053787465</t>
  </si>
  <si>
    <t>07825671</t>
  </si>
  <si>
    <t>陈俊民</t>
  </si>
  <si>
    <t>孙爱明</t>
  </si>
  <si>
    <t>112543101466</t>
  </si>
  <si>
    <t>02410985</t>
  </si>
  <si>
    <t>周军</t>
  </si>
  <si>
    <t>112543101001</t>
  </si>
  <si>
    <t>02410981</t>
  </si>
  <si>
    <t>1050b21b</t>
  </si>
  <si>
    <t>FJD4FJD4BD-97M401716</t>
  </si>
  <si>
    <t>00233951</t>
  </si>
  <si>
    <t>许新国</t>
  </si>
  <si>
    <t>FJD4FJD4BD-97M401768</t>
  </si>
  <si>
    <t>00233973</t>
  </si>
  <si>
    <t>刘国军</t>
  </si>
  <si>
    <t>107674da</t>
  </si>
  <si>
    <t>07834902</t>
  </si>
  <si>
    <t>陈卫东</t>
  </si>
  <si>
    <t>114543050803</t>
  </si>
  <si>
    <t>丛远俊</t>
  </si>
  <si>
    <t>FJD4FJD4BD-97M401795</t>
  </si>
  <si>
    <t>00233985</t>
  </si>
  <si>
    <t>FJD4FJD4BD-97M401794</t>
  </si>
  <si>
    <t>00233960</t>
  </si>
  <si>
    <t>FJD4FJD4BD-97M401687</t>
  </si>
  <si>
    <t>00233959</t>
  </si>
  <si>
    <t>石建兵</t>
  </si>
  <si>
    <t>FJD4FJD4BD-97M401770</t>
  </si>
  <si>
    <t>00233977</t>
  </si>
  <si>
    <t>04399505</t>
  </si>
  <si>
    <t>如东甘梅家庭农场</t>
  </si>
  <si>
    <t>陈光辉</t>
  </si>
  <si>
    <t>112543101470</t>
  </si>
  <si>
    <t>02410989</t>
  </si>
  <si>
    <t>丛海山</t>
  </si>
  <si>
    <t>FJD4FJD4BD-97M401804</t>
  </si>
  <si>
    <t>00233933</t>
  </si>
  <si>
    <t>FJD4FJD4BD-97M401824</t>
  </si>
  <si>
    <t>00233954</t>
  </si>
  <si>
    <t>孙建卫</t>
  </si>
  <si>
    <t>255803227068</t>
  </si>
  <si>
    <t>23322000000044283808</t>
  </si>
  <si>
    <t>如东建卫粮食种植家庭农场</t>
  </si>
  <si>
    <t>07483713</t>
  </si>
  <si>
    <t>23322000000060702004</t>
  </si>
  <si>
    <t>FJD4FJD4BD-97M401754</t>
  </si>
  <si>
    <t>00233986</t>
  </si>
  <si>
    <t>FJD4FJD4BD-97M401705</t>
  </si>
  <si>
    <t>00233987</t>
  </si>
  <si>
    <t>FJD4FJD4BD-97M401779</t>
  </si>
  <si>
    <t>00233975</t>
  </si>
  <si>
    <t>李建军</t>
  </si>
  <si>
    <t>FJD4FJD4BD-97M401784</t>
  </si>
  <si>
    <t>00233974</t>
  </si>
  <si>
    <t>缪爱建</t>
  </si>
  <si>
    <t>10767a4e</t>
  </si>
  <si>
    <t>07838623</t>
  </si>
  <si>
    <t>112543101468</t>
  </si>
  <si>
    <t>02410987</t>
  </si>
  <si>
    <t>卢小兵</t>
  </si>
  <si>
    <t>112543101005</t>
  </si>
  <si>
    <t>02410984</t>
  </si>
  <si>
    <t>黄海军</t>
  </si>
  <si>
    <t>112543101003</t>
  </si>
  <si>
    <t>02410982</t>
  </si>
  <si>
    <t>苏国权</t>
  </si>
  <si>
    <t>112543101002</t>
  </si>
  <si>
    <t>02410983</t>
  </si>
  <si>
    <t>255803227056</t>
  </si>
  <si>
    <t>23322000000050700732</t>
  </si>
  <si>
    <t>FJD4FJD4BD-97M401763</t>
  </si>
  <si>
    <t>00233952</t>
  </si>
  <si>
    <t>花群山</t>
  </si>
  <si>
    <t>555803308259</t>
  </si>
  <si>
    <t>王建林</t>
  </si>
  <si>
    <t>112543100341</t>
  </si>
  <si>
    <t>23322000000050685242</t>
  </si>
  <si>
    <t>107677cf</t>
  </si>
  <si>
    <t>07838582</t>
  </si>
  <si>
    <t>107658b5</t>
  </si>
  <si>
    <t>07825754</t>
  </si>
  <si>
    <t>FJD4FJD4BD-97M401771</t>
  </si>
  <si>
    <t>00233961</t>
  </si>
  <si>
    <t>FJD4FJD4BD-97M401737</t>
  </si>
  <si>
    <t>23322000000097280879</t>
  </si>
  <si>
    <t>如东赵云家庭农场</t>
  </si>
  <si>
    <t>3230402242
3230402211</t>
  </si>
  <si>
    <t>23322000000073530177</t>
  </si>
  <si>
    <t>02497363</t>
  </si>
  <si>
    <t>如东赵应珍家庭农场</t>
  </si>
  <si>
    <t>10767a3c</t>
  </si>
  <si>
    <t>07838615</t>
  </si>
  <si>
    <t>555803308009
555803308005</t>
  </si>
  <si>
    <t>114543051788</t>
  </si>
  <si>
    <t>如东昌桂家庭农场</t>
  </si>
  <si>
    <t>10767a50</t>
  </si>
  <si>
    <t>07838611</t>
  </si>
  <si>
    <t>时益冬</t>
  </si>
  <si>
    <t>07483627</t>
  </si>
  <si>
    <t>阚金发</t>
  </si>
  <si>
    <t>114543051791</t>
  </si>
  <si>
    <t>如东稻喜家庭农场</t>
  </si>
  <si>
    <t>10765a6c</t>
  </si>
  <si>
    <t>07834966</t>
  </si>
  <si>
    <t>鞠爱国</t>
  </si>
  <si>
    <t>如东鹤泉家庭农场</t>
  </si>
  <si>
    <t>10800a93</t>
  </si>
  <si>
    <t>如东佳润家庭农场</t>
  </si>
  <si>
    <t>1080088e</t>
  </si>
  <si>
    <t>岔河合计</t>
  </si>
  <si>
    <t>科大微机</t>
  </si>
  <si>
    <t>255803227072</t>
  </si>
  <si>
    <t>季长富</t>
  </si>
  <si>
    <t>555803263017</t>
  </si>
  <si>
    <t>朱中喜</t>
  </si>
  <si>
    <t>丛尤明</t>
  </si>
  <si>
    <t>114543050809</t>
  </si>
  <si>
    <t>02497356</t>
  </si>
  <si>
    <t>曹俊</t>
  </si>
  <si>
    <t>FJD4FJD4BD-97M401701</t>
  </si>
  <si>
    <t>23322000000094539270</t>
  </si>
  <si>
    <t>FJD4FJD4BD-97M401698</t>
  </si>
  <si>
    <t>00233949</t>
  </si>
  <si>
    <t>255803227054</t>
  </si>
  <si>
    <t>23322000000051343056</t>
  </si>
  <si>
    <t>10800B1C</t>
  </si>
  <si>
    <t>02397804</t>
  </si>
  <si>
    <t>徐正荣</t>
  </si>
  <si>
    <t>23322000000064021108</t>
  </si>
  <si>
    <t>10800AF6</t>
  </si>
  <si>
    <t>沈鹤彬</t>
  </si>
  <si>
    <t>FJD4FJD4BD-97M401699</t>
  </si>
  <si>
    <t>00233976</t>
  </si>
  <si>
    <t>吴正国</t>
  </si>
  <si>
    <t>255803227059</t>
  </si>
  <si>
    <t>23322000000051296864</t>
  </si>
  <si>
    <t>FJD4FJD4BD-97M401745</t>
  </si>
  <si>
    <t>00233991</t>
  </si>
  <si>
    <t>255803227055</t>
  </si>
  <si>
    <t>23322000000051362621</t>
  </si>
  <si>
    <t>23322000000045846215</t>
  </si>
  <si>
    <t>冒爱华</t>
  </si>
  <si>
    <t>107679A4</t>
  </si>
  <si>
    <t>23322000000044166014</t>
  </si>
  <si>
    <t>倪学明</t>
  </si>
  <si>
    <t>FJD4FJD4BD-97M401775</t>
  </si>
  <si>
    <t>00233984</t>
  </si>
  <si>
    <t>1076562b</t>
  </si>
  <si>
    <t>07820428</t>
  </si>
  <si>
    <t>丛学忠</t>
  </si>
  <si>
    <t>07483658</t>
  </si>
  <si>
    <t>曹为祥</t>
  </si>
  <si>
    <t>114543051601</t>
  </si>
  <si>
    <t>程雪峰</t>
  </si>
  <si>
    <t>112543050066</t>
  </si>
  <si>
    <t>马俊</t>
  </si>
  <si>
    <t>255803227057</t>
  </si>
  <si>
    <t>23322000000051304134</t>
  </si>
  <si>
    <t>04399477</t>
  </si>
  <si>
    <t>朱国飞</t>
  </si>
  <si>
    <t>02497365</t>
  </si>
  <si>
    <t>如东县瑞康家庭农场</t>
  </si>
  <si>
    <t>10800ABD</t>
  </si>
  <si>
    <t>23322000000048992991</t>
  </si>
  <si>
    <t>1323032499 1323032425</t>
  </si>
  <si>
    <t>如东县祥胜秸秆能源化利用专业合作社</t>
  </si>
  <si>
    <t>打捆作业</t>
  </si>
  <si>
    <t>如东文建家庭农场</t>
  </si>
  <si>
    <t>07820415</t>
  </si>
  <si>
    <t>1080056a</t>
  </si>
  <si>
    <t>如东县旺林家庭农场</t>
  </si>
  <si>
    <t>23322000000075104978</t>
  </si>
  <si>
    <t>FJD4FJD4BD-97M401753</t>
  </si>
  <si>
    <t>00233924</t>
  </si>
  <si>
    <t>FJD4FJD4BD-97M400977</t>
  </si>
  <si>
    <t>00233925</t>
  </si>
  <si>
    <t>如东春国家庭农场</t>
  </si>
  <si>
    <t>如东双永家庭农场</t>
  </si>
  <si>
    <t>07483660</t>
  </si>
  <si>
    <t>如东高丰家庭农场</t>
  </si>
  <si>
    <t>555203263024 555803263023</t>
  </si>
  <si>
    <t>04399516</t>
  </si>
  <si>
    <t>双甸合计</t>
  </si>
  <si>
    <t>如东国丰家庭农场</t>
  </si>
  <si>
    <t>黑龙江慧达</t>
  </si>
  <si>
    <t>1076561d</t>
  </si>
  <si>
    <t>如东欧向芳硕丰家庭农场</t>
  </si>
  <si>
    <t>10764e23</t>
  </si>
  <si>
    <t>07838629</t>
  </si>
  <si>
    <t>2023.11.11</t>
  </si>
  <si>
    <t>如东水墩家庭农场</t>
  </si>
  <si>
    <t>江苏北斗卫星应用</t>
  </si>
  <si>
    <t>52230100054</t>
  </si>
  <si>
    <t>07483661</t>
  </si>
  <si>
    <t>2023.3.20</t>
  </si>
  <si>
    <t>如东孙卫国家庭农场</t>
  </si>
  <si>
    <t>107656cd</t>
  </si>
  <si>
    <t>10765904</t>
  </si>
  <si>
    <t>07825756</t>
  </si>
  <si>
    <t>2023.7.27</t>
  </si>
  <si>
    <t>如东铁忠家庭农场</t>
  </si>
  <si>
    <t>112543050067</t>
  </si>
  <si>
    <t>2023.6.17</t>
  </si>
  <si>
    <t>朱卫东</t>
  </si>
  <si>
    <t>555803308258</t>
  </si>
  <si>
    <t>52230101842</t>
  </si>
  <si>
    <t>07483680</t>
  </si>
  <si>
    <t>2023.4.5</t>
  </si>
  <si>
    <t>114543051792</t>
  </si>
  <si>
    <t>徐健</t>
  </si>
  <si>
    <t>52230200546</t>
  </si>
  <si>
    <t>张秀忠</t>
  </si>
  <si>
    <t>52230200547</t>
  </si>
  <si>
    <t>3230402720</t>
  </si>
  <si>
    <t>鲍亚军</t>
  </si>
  <si>
    <t>10765a8f</t>
  </si>
  <si>
    <t>07827742</t>
  </si>
  <si>
    <t>2023.9.16</t>
  </si>
  <si>
    <t>张春华</t>
  </si>
  <si>
    <t>1076550a</t>
  </si>
  <si>
    <t>07825753</t>
  </si>
  <si>
    <t>01757</t>
  </si>
  <si>
    <t>00233947</t>
  </si>
  <si>
    <t>01739</t>
  </si>
  <si>
    <t>00233957</t>
  </si>
  <si>
    <t>1050c5dd</t>
  </si>
  <si>
    <t>2023.5.13</t>
  </si>
  <si>
    <t>107654b3</t>
  </si>
  <si>
    <t>2023.7.9</t>
  </si>
  <si>
    <t>新店合计</t>
  </si>
  <si>
    <t>王德山</t>
  </si>
  <si>
    <t>52220502418</t>
  </si>
  <si>
    <t>07483639</t>
  </si>
  <si>
    <t>朱卫明</t>
  </si>
  <si>
    <t>3230402861</t>
  </si>
  <si>
    <t>12403381</t>
  </si>
  <si>
    <t>丛远进</t>
  </si>
  <si>
    <t>52230200586</t>
  </si>
  <si>
    <t>25254495</t>
  </si>
  <si>
    <t>徐祝群</t>
  </si>
  <si>
    <t>52230200545</t>
  </si>
  <si>
    <t>25254508</t>
  </si>
  <si>
    <t>管祝山</t>
  </si>
  <si>
    <t>52230200549</t>
  </si>
  <si>
    <t>25254531</t>
  </si>
  <si>
    <t>107659a5</t>
  </si>
  <si>
    <t>07827664</t>
  </si>
  <si>
    <t>52230200726</t>
  </si>
  <si>
    <t>25254480</t>
  </si>
  <si>
    <t>犁耕深翻、深翻播种</t>
  </si>
  <si>
    <t>52220502412</t>
  </si>
  <si>
    <t>07483648</t>
  </si>
  <si>
    <t>耙地作业</t>
  </si>
  <si>
    <t>丛永龙</t>
  </si>
  <si>
    <t>52230201144</t>
  </si>
  <si>
    <t>25254563</t>
  </si>
  <si>
    <t>叶守端</t>
  </si>
  <si>
    <t>52230200579</t>
  </si>
  <si>
    <t>25254511</t>
  </si>
  <si>
    <t>52230200580</t>
  </si>
  <si>
    <t>25254510</t>
  </si>
  <si>
    <t>王元高</t>
  </si>
  <si>
    <t>FJD4FJD4BD-97M401762</t>
  </si>
  <si>
    <t>00233946</t>
  </si>
  <si>
    <t>52230201122</t>
  </si>
  <si>
    <t>04399307</t>
  </si>
  <si>
    <t>52230102761</t>
  </si>
  <si>
    <t>04399308</t>
  </si>
  <si>
    <t>徐  建</t>
  </si>
  <si>
    <t>52220502413</t>
  </si>
  <si>
    <t>07483638</t>
  </si>
  <si>
    <t>葛八和</t>
  </si>
  <si>
    <t>52220502420</t>
  </si>
  <si>
    <t>07483628</t>
  </si>
  <si>
    <t>缪其彬</t>
  </si>
  <si>
    <t>XXDZ-200-2015</t>
  </si>
  <si>
    <t>114543051377</t>
  </si>
  <si>
    <t>15010640</t>
  </si>
  <si>
    <t>戴五斌</t>
  </si>
  <si>
    <t>52230200587</t>
  </si>
  <si>
    <t>25254545</t>
  </si>
  <si>
    <t>114543051593</t>
  </si>
  <si>
    <t>15022632</t>
  </si>
  <si>
    <t>如东永升家庭农场</t>
  </si>
  <si>
    <t>10765989</t>
  </si>
  <si>
    <t>07825722</t>
  </si>
  <si>
    <t>107659a9</t>
  </si>
  <si>
    <t>如东兵亚家庭农场</t>
  </si>
  <si>
    <t>52220502416</t>
  </si>
  <si>
    <t>04399325</t>
  </si>
  <si>
    <t>52220202415</t>
  </si>
  <si>
    <t>25254539</t>
  </si>
  <si>
    <t>52230102312</t>
  </si>
  <si>
    <t>07483722</t>
  </si>
  <si>
    <t>52230201506</t>
  </si>
  <si>
    <t>25254593</t>
  </si>
  <si>
    <t>52230201315</t>
  </si>
  <si>
    <t>04399354</t>
  </si>
  <si>
    <t>犁耕深翻和播种</t>
  </si>
  <si>
    <t>如东爱建家庭农场</t>
  </si>
  <si>
    <t>52230200727</t>
  </si>
  <si>
    <t>25254575</t>
  </si>
  <si>
    <t>52230201161</t>
  </si>
  <si>
    <t>25254573</t>
  </si>
  <si>
    <t>52230200581</t>
  </si>
  <si>
    <t>25254515</t>
  </si>
  <si>
    <t>52230201166</t>
  </si>
  <si>
    <t>25254588</t>
  </si>
  <si>
    <t>徐相林</t>
  </si>
  <si>
    <t>3230402753</t>
  </si>
  <si>
    <t>12403266</t>
  </si>
  <si>
    <t>朱从兵</t>
  </si>
  <si>
    <t>107679C2</t>
  </si>
  <si>
    <t>23322000000077001683</t>
  </si>
  <si>
    <t>1050b276</t>
  </si>
  <si>
    <t>07820371</t>
  </si>
  <si>
    <t>赵德安</t>
  </si>
  <si>
    <t>1323032497</t>
  </si>
  <si>
    <t>12403081</t>
  </si>
  <si>
    <t>1050b21a</t>
  </si>
  <si>
    <t>07827713</t>
  </si>
  <si>
    <t>1050acbe</t>
  </si>
  <si>
    <t>1050b338</t>
  </si>
  <si>
    <t>1050afcc</t>
  </si>
  <si>
    <t>38062438</t>
  </si>
  <si>
    <t>1050af8c</t>
  </si>
  <si>
    <t>3230402862</t>
  </si>
  <si>
    <t>12403370</t>
  </si>
  <si>
    <t>52230201316</t>
  </si>
  <si>
    <t>04399476</t>
  </si>
  <si>
    <t>52230200815</t>
  </si>
  <si>
    <t>25254513</t>
  </si>
  <si>
    <t>唐爱华</t>
  </si>
  <si>
    <t>52230101845</t>
  </si>
  <si>
    <t>07483727</t>
  </si>
  <si>
    <t>52220502950</t>
  </si>
  <si>
    <t>07483649</t>
  </si>
  <si>
    <t>52230102752</t>
  </si>
  <si>
    <t>25254426</t>
  </si>
  <si>
    <t>如东圣丰家庭农场</t>
  </si>
  <si>
    <t>3230402803</t>
  </si>
  <si>
    <t>12403360</t>
  </si>
  <si>
    <t>刘  华</t>
  </si>
  <si>
    <t>52230201137</t>
  </si>
  <si>
    <t>25254567</t>
  </si>
  <si>
    <t>52230201124</t>
  </si>
  <si>
    <t>25254532</t>
  </si>
  <si>
    <t>1323035152</t>
  </si>
  <si>
    <t>12403013</t>
  </si>
  <si>
    <t>1323035279</t>
  </si>
  <si>
    <t>12403010</t>
  </si>
  <si>
    <t>蔡  斌</t>
  </si>
  <si>
    <t>3230403232</t>
  </si>
  <si>
    <t>12403165</t>
  </si>
  <si>
    <t>李晶晶</t>
  </si>
  <si>
    <t>3230402955</t>
  </si>
  <si>
    <t>12403046</t>
  </si>
  <si>
    <t>如东县连接线相文家庭农场</t>
  </si>
  <si>
    <t>52230201167</t>
  </si>
  <si>
    <t>25254572</t>
  </si>
  <si>
    <t>如东天池家庭农场</t>
  </si>
  <si>
    <t>1050bd5e</t>
  </si>
  <si>
    <t>07820390</t>
  </si>
  <si>
    <t>吴海杨</t>
  </si>
  <si>
    <t>10767875</t>
  </si>
  <si>
    <t>23322000000075573468</t>
  </si>
  <si>
    <t>112543100339</t>
  </si>
  <si>
    <t>23322000000053690470</t>
  </si>
  <si>
    <t>王  建</t>
  </si>
  <si>
    <t>1323035377</t>
  </si>
  <si>
    <t>12403072</t>
  </si>
  <si>
    <t>深翻播种</t>
  </si>
  <si>
    <t>如东双爱家庭农场</t>
  </si>
  <si>
    <t>52220502417</t>
  </si>
  <si>
    <t>25254524</t>
  </si>
  <si>
    <t>10800ADB</t>
  </si>
  <si>
    <t>12403418</t>
  </si>
  <si>
    <t>姜斌</t>
  </si>
  <si>
    <t>52230401739</t>
  </si>
  <si>
    <t>04399509</t>
  </si>
  <si>
    <t xml:space="preserve">   52230401732</t>
  </si>
  <si>
    <t>04399508</t>
  </si>
  <si>
    <t>如东康进家庭 农场</t>
  </si>
  <si>
    <t>108023e4</t>
  </si>
  <si>
    <t>68484945</t>
  </si>
  <si>
    <t>130.130.3</t>
  </si>
  <si>
    <t>1050b20b</t>
  </si>
  <si>
    <t>38062425</t>
  </si>
  <si>
    <t>52230102311</t>
  </si>
  <si>
    <t>07483710</t>
  </si>
  <si>
    <t>缪国平</t>
  </si>
  <si>
    <t>555803263019</t>
  </si>
  <si>
    <t>黄玉标</t>
  </si>
  <si>
    <t>52230202829</t>
  </si>
  <si>
    <t>04399440</t>
  </si>
  <si>
    <t>2023.10.14</t>
  </si>
  <si>
    <t>52230400982</t>
  </si>
  <si>
    <t>04399432</t>
  </si>
  <si>
    <t>112543100347</t>
  </si>
  <si>
    <t>112543100346</t>
  </si>
  <si>
    <t>3230403260
3230402481
3230403275</t>
  </si>
  <si>
    <t>3230403053</t>
  </si>
  <si>
    <t>2023.05.22</t>
  </si>
  <si>
    <t>3230403071</t>
  </si>
  <si>
    <t>10800B02</t>
  </si>
  <si>
    <t>02397866</t>
  </si>
  <si>
    <t>112543100340</t>
  </si>
  <si>
    <t>顾培春</t>
  </si>
  <si>
    <t>112543100345</t>
  </si>
  <si>
    <t>2023.10.19</t>
  </si>
  <si>
    <t>1050D621</t>
  </si>
  <si>
    <t>陈建林</t>
  </si>
  <si>
    <t>1076799F</t>
  </si>
  <si>
    <t>23.10.25</t>
  </si>
  <si>
    <t>时圣建</t>
  </si>
  <si>
    <t>52230401778</t>
  </si>
  <si>
    <t>04399513</t>
  </si>
  <si>
    <t>康海兵</t>
  </si>
  <si>
    <t>555803263016</t>
  </si>
  <si>
    <t>2023.05.06</t>
  </si>
  <si>
    <t>52220502953</t>
  </si>
  <si>
    <t>07483653</t>
  </si>
  <si>
    <t>马国连</t>
  </si>
  <si>
    <t>52230401862</t>
  </si>
  <si>
    <t>02497353</t>
  </si>
  <si>
    <t>1076859a</t>
  </si>
  <si>
    <t>07838627</t>
  </si>
  <si>
    <t>52230401865</t>
  </si>
  <si>
    <t>02497354</t>
  </si>
  <si>
    <t>52230401658</t>
  </si>
  <si>
    <t>04399459</t>
  </si>
  <si>
    <t>冯志生</t>
  </si>
  <si>
    <t>52230401777</t>
  </si>
  <si>
    <t>04399512</t>
  </si>
  <si>
    <t>52230401731</t>
  </si>
  <si>
    <t>02497303</t>
  </si>
  <si>
    <t>2023.10.29</t>
  </si>
  <si>
    <t>李震</t>
  </si>
  <si>
    <t>52230401870</t>
  </si>
  <si>
    <t>02497321</t>
  </si>
  <si>
    <t>肖兵</t>
  </si>
  <si>
    <t>112543100344</t>
  </si>
  <si>
    <t>吴宝建</t>
  </si>
  <si>
    <t>52230401413</t>
  </si>
  <si>
    <t>04399436</t>
  </si>
  <si>
    <t>52230401735</t>
  </si>
  <si>
    <t>04399514</t>
  </si>
  <si>
    <t>王亚兵</t>
  </si>
  <si>
    <t>52230401656</t>
  </si>
  <si>
    <t>04399474</t>
  </si>
  <si>
    <t>555803308003</t>
  </si>
  <si>
    <t>52230400990</t>
  </si>
  <si>
    <t>04399454</t>
  </si>
  <si>
    <t>2023.10.17</t>
  </si>
  <si>
    <t>52230401740</t>
  </si>
  <si>
    <t>04399499</t>
  </si>
  <si>
    <t>FJD4FJD4BD-97M401741</t>
  </si>
  <si>
    <t>00233921</t>
  </si>
  <si>
    <t>23.10.13</t>
  </si>
  <si>
    <t>52230400983</t>
  </si>
  <si>
    <t>04399431</t>
  </si>
  <si>
    <t>52230401659</t>
  </si>
  <si>
    <t>04399465</t>
  </si>
  <si>
    <t>10765a5c</t>
  </si>
  <si>
    <t>07834943</t>
  </si>
  <si>
    <t>顾吉宏</t>
  </si>
  <si>
    <t>52230401665</t>
  </si>
  <si>
    <t>04399497</t>
  </si>
  <si>
    <t>如东县袁庄镇张怀兵家庭农场</t>
  </si>
  <si>
    <t>108008ab</t>
  </si>
  <si>
    <t>江苏北斗卫星应用产业</t>
  </si>
  <si>
    <t>52230401657</t>
  </si>
  <si>
    <t>04399458</t>
  </si>
  <si>
    <t>蔡中平</t>
  </si>
  <si>
    <t>3230402749</t>
  </si>
  <si>
    <t>10765a62</t>
  </si>
  <si>
    <t>07834918</t>
  </si>
  <si>
    <t>555803263022</t>
  </si>
  <si>
    <t>BD-2G01</t>
  </si>
  <si>
    <t>52230401412</t>
  </si>
  <si>
    <t>04399429</t>
  </si>
  <si>
    <t>1076596f</t>
  </si>
  <si>
    <t>07825711</t>
  </si>
  <si>
    <t>2023.07.17</t>
  </si>
  <si>
    <t>114543050808</t>
  </si>
  <si>
    <t>陶明</t>
  </si>
  <si>
    <t>107679D2</t>
  </si>
  <si>
    <t>如东县卞俊家庭农场</t>
  </si>
  <si>
    <t>52230200728</t>
  </si>
  <si>
    <t>2023.05.21</t>
  </si>
  <si>
    <t>52230401661</t>
  </si>
  <si>
    <t>04399480</t>
  </si>
  <si>
    <t>52230401655</t>
  </si>
  <si>
    <t>04399485</t>
  </si>
  <si>
    <t>丁卫年</t>
  </si>
  <si>
    <t>52230401664</t>
  </si>
  <si>
    <t>04399455</t>
  </si>
  <si>
    <t>康辉</t>
  </si>
  <si>
    <t>107679A3</t>
  </si>
  <si>
    <t>缪子林</t>
  </si>
  <si>
    <t>52230401654</t>
  </si>
  <si>
    <t>04399446</t>
  </si>
  <si>
    <t>112543062094</t>
  </si>
  <si>
    <t>袁孝山</t>
  </si>
  <si>
    <t>112543092174</t>
  </si>
  <si>
    <t>康生</t>
  </si>
  <si>
    <t>10765a4b</t>
  </si>
  <si>
    <t>07834940</t>
  </si>
  <si>
    <t>丁小林</t>
  </si>
  <si>
    <t>112543062095</t>
  </si>
  <si>
    <t>112543062108</t>
  </si>
  <si>
    <t>112543062103</t>
  </si>
  <si>
    <t>1323035230</t>
  </si>
  <si>
    <t>1050D88A</t>
  </si>
  <si>
    <t>如东县袁庄镇袁绍田家庭农场</t>
  </si>
  <si>
    <t>52230201508</t>
  </si>
  <si>
    <t>05855125</t>
  </si>
  <si>
    <t>2023.06.22</t>
  </si>
  <si>
    <t>52230401867</t>
  </si>
  <si>
    <t>02497322</t>
  </si>
  <si>
    <t>52230401660</t>
  </si>
  <si>
    <t>04399472</t>
  </si>
  <si>
    <t>52230401653</t>
  </si>
  <si>
    <t>04399448</t>
  </si>
  <si>
    <t>52230401666</t>
  </si>
  <si>
    <t>04399447</t>
  </si>
  <si>
    <t>缪丙红</t>
  </si>
  <si>
    <t>114543050810</t>
  </si>
  <si>
    <t>沈一兵</t>
  </si>
  <si>
    <t>555803263018</t>
  </si>
  <si>
    <t>555803263025</t>
  </si>
  <si>
    <t>2023.06.27</t>
  </si>
  <si>
    <t>10765900</t>
  </si>
  <si>
    <t>07825667</t>
  </si>
  <si>
    <t>2023.07.14</t>
  </si>
  <si>
    <t>陈绍林</t>
  </si>
  <si>
    <t>3230402742</t>
  </si>
  <si>
    <t>3230402441</t>
  </si>
  <si>
    <t>52230401776</t>
  </si>
  <si>
    <t>04399510</t>
  </si>
  <si>
    <t>如东县2023年新增侧深施肥机作业奖补名单清册</t>
  </si>
  <si>
    <t>樱田</t>
  </si>
  <si>
    <t>2FH-D9D</t>
  </si>
  <si>
    <t>YI222081</t>
  </si>
  <si>
    <t>5855084</t>
  </si>
  <si>
    <t>如东兰春家庭农场</t>
  </si>
  <si>
    <t>YI222068</t>
  </si>
  <si>
    <t>2023.6.15</t>
  </si>
  <si>
    <t>丰盈</t>
  </si>
  <si>
    <t>2FH-2.4A(F8)</t>
  </si>
  <si>
    <t>2FH370</t>
  </si>
  <si>
    <t>云创</t>
  </si>
  <si>
    <t>2FC-06A</t>
  </si>
  <si>
    <t>YC06AB0411、YC06AB0443</t>
  </si>
  <si>
    <t>2FH369</t>
  </si>
  <si>
    <t>07822531</t>
  </si>
  <si>
    <t>2FH-09D</t>
  </si>
  <si>
    <t>YT230012</t>
  </si>
  <si>
    <t>02497300</t>
  </si>
  <si>
    <t>YT230003</t>
  </si>
  <si>
    <t>05855119</t>
  </si>
  <si>
    <t>YC06AA0119</t>
  </si>
  <si>
    <t>02397826</t>
  </si>
  <si>
    <t>2FC-08A</t>
  </si>
  <si>
    <t>YC08AB0219</t>
  </si>
  <si>
    <t>12403285</t>
  </si>
  <si>
    <t>2FH384</t>
  </si>
  <si>
    <t>07822548</t>
  </si>
  <si>
    <t>如东俊国家庭农场</t>
  </si>
  <si>
    <t>明志</t>
  </si>
  <si>
    <t>MZSFJ2FH09D230595</t>
  </si>
  <si>
    <t>14371926</t>
  </si>
  <si>
    <t>YC06AB0418</t>
  </si>
  <si>
    <t>12403292</t>
  </si>
  <si>
    <t>洋马 、 樱田</t>
  </si>
  <si>
    <t>2FC-7A、2FH-10D</t>
  </si>
  <si>
    <t>F7E1000023      YT231036</t>
  </si>
  <si>
    <t>12384168    02497367</t>
  </si>
  <si>
    <t>2023/5/25     2023/11/17</t>
  </si>
  <si>
    <t>宫伯平</t>
  </si>
  <si>
    <t>2FH495</t>
  </si>
  <si>
    <t>07822533</t>
  </si>
  <si>
    <t>张学辉</t>
  </si>
  <si>
    <t>久保田</t>
  </si>
  <si>
    <t>2FH-1.8C</t>
  </si>
  <si>
    <t>NR80061</t>
  </si>
  <si>
    <t>07820487</t>
  </si>
  <si>
    <t>缪勤</t>
  </si>
  <si>
    <t>2FH491</t>
  </si>
  <si>
    <t>07822532</t>
  </si>
  <si>
    <t>任亚兵</t>
  </si>
  <si>
    <t>YC08AB0181</t>
  </si>
  <si>
    <t>12403355</t>
  </si>
  <si>
    <t>久保田、丰盈</t>
  </si>
  <si>
    <t>2FH-2A      2FH-2.4A(F8)</t>
  </si>
  <si>
    <t>KBPF0100TPCC80082            2FH489</t>
  </si>
  <si>
    <t>07820518     07822565</t>
  </si>
  <si>
    <t>2023/6/4     2023/6/25</t>
  </si>
  <si>
    <t>2FH404</t>
  </si>
  <si>
    <t>07822465</t>
  </si>
  <si>
    <t>盐城云创农业机械有限公司</t>
  </si>
  <si>
    <t>YC06AB0149</t>
  </si>
  <si>
    <t>YC06AB0303</t>
  </si>
  <si>
    <t>2023.05.16</t>
  </si>
  <si>
    <t>久保田农业机械（苏州）有限公司</t>
  </si>
  <si>
    <t>KBPF0000APCC80313</t>
  </si>
  <si>
    <t>南通丰盈机械有限公司</t>
  </si>
  <si>
    <t>2FH423</t>
  </si>
  <si>
    <t>07822473</t>
  </si>
  <si>
    <t>2FH497</t>
  </si>
  <si>
    <t>07822460</t>
  </si>
  <si>
    <t>如东苴镇顺权家庭农场</t>
  </si>
  <si>
    <t>丹阳明志机械科技有限公司</t>
  </si>
  <si>
    <t>MZSFJ2FH09D230493</t>
  </si>
  <si>
    <t>MZSFJ2FH090230581</t>
  </si>
  <si>
    <t>MZSFJ2FH090230490</t>
  </si>
  <si>
    <t>YC06AB0302</t>
  </si>
  <si>
    <t>如东县禾旺家庭农场</t>
  </si>
  <si>
    <t>井关农机（常州）有限公司</t>
  </si>
  <si>
    <t>2FH-1.8B</t>
  </si>
  <si>
    <t>SJA001839</t>
  </si>
  <si>
    <t>YC06AB0419</t>
  </si>
  <si>
    <t>NR80059</t>
  </si>
  <si>
    <t>07820539</t>
  </si>
  <si>
    <t>如东和谐家庭农场</t>
  </si>
  <si>
    <t>泰州樱田</t>
  </si>
  <si>
    <t>YT230010</t>
  </si>
  <si>
    <t>04399300</t>
  </si>
  <si>
    <t>2023.07.16</t>
  </si>
  <si>
    <t>YT230030</t>
  </si>
  <si>
    <t>丹阳明志</t>
  </si>
  <si>
    <t>MZSFJ2FH09D230539</t>
  </si>
  <si>
    <t>如东张海明家庭农场</t>
  </si>
  <si>
    <t>丹阳市明志机械科技有限公司</t>
  </si>
  <si>
    <t>MZSFJ2FH09D230600[]</t>
  </si>
  <si>
    <t>2023/5/24</t>
  </si>
  <si>
    <t>江苏沃得高新农业装备有限公司</t>
  </si>
  <si>
    <t>2FH-8</t>
  </si>
  <si>
    <t>GDFG0100017[]</t>
  </si>
  <si>
    <t>2023/6/7</t>
  </si>
  <si>
    <t>明志机械</t>
  </si>
  <si>
    <t>MZSFJ2FH09D230538</t>
  </si>
  <si>
    <t>NR80060</t>
  </si>
  <si>
    <t>07823402</t>
  </si>
  <si>
    <t>樱田农机</t>
  </si>
  <si>
    <t>YT230021</t>
  </si>
  <si>
    <t>MZSFJ2FH09D230446</t>
  </si>
  <si>
    <t>YT230001</t>
  </si>
  <si>
    <t>05855065</t>
  </si>
  <si>
    <t>丰盈机械</t>
  </si>
  <si>
    <t>2FH451</t>
  </si>
  <si>
    <t>07822500</t>
  </si>
  <si>
    <t>沃得高新</t>
  </si>
  <si>
    <t>GDFH0205216</t>
  </si>
  <si>
    <t>MZSFJ2FH09D230483</t>
  </si>
  <si>
    <t>MZSFJ2FH09D230462</t>
  </si>
  <si>
    <t>MZSFJ2FH09D230442</t>
  </si>
  <si>
    <t>MZSFJ2FH09D230541</t>
  </si>
  <si>
    <t>MZSFJ2FH09D230561</t>
  </si>
  <si>
    <t>MZSFJ2FH09D230460</t>
  </si>
  <si>
    <t>MZSFJ2FH09D230491</t>
  </si>
  <si>
    <t>YC06AA0122</t>
  </si>
  <si>
    <t>於飞</t>
  </si>
  <si>
    <t>MZSFJ2FH09D230454</t>
  </si>
  <si>
    <t>YC06AA0121</t>
  </si>
  <si>
    <t>如东季华家庭农场</t>
  </si>
  <si>
    <t>新展望</t>
  </si>
  <si>
    <t>2FHF-6</t>
  </si>
  <si>
    <t>06230264</t>
  </si>
  <si>
    <t>2FH-2.4C</t>
  </si>
  <si>
    <t>MZ2FH24C0045</t>
  </si>
  <si>
    <t>2FH-1.8D</t>
  </si>
  <si>
    <t>KBPF0300APCC00025</t>
  </si>
  <si>
    <t>07823411</t>
  </si>
  <si>
    <t>KBPF0300CPCC00015</t>
  </si>
  <si>
    <t>07823410</t>
  </si>
  <si>
    <t>盐城云创</t>
  </si>
  <si>
    <t>YC06AB0405</t>
  </si>
  <si>
    <t>17571343</t>
  </si>
  <si>
    <t>MZSFJ2FH09D220364</t>
  </si>
  <si>
    <t>15720721</t>
  </si>
  <si>
    <t>2023.02.14</t>
  </si>
  <si>
    <t>如东兴富家庭农场</t>
  </si>
  <si>
    <t>MZSFJ2FH09D230576</t>
  </si>
  <si>
    <t>14371960</t>
  </si>
  <si>
    <t>2023.04.22</t>
  </si>
  <si>
    <t>MZSFJ2FH09D230592</t>
  </si>
  <si>
    <t>14371942</t>
  </si>
  <si>
    <t>南通丰盈</t>
  </si>
  <si>
    <t>2FH411</t>
  </si>
  <si>
    <t>07822504</t>
  </si>
  <si>
    <t>如东春丰家庭农场</t>
  </si>
  <si>
    <t>MZSFJ2FH09D230473</t>
  </si>
  <si>
    <t>14371993</t>
  </si>
  <si>
    <t>2FH463</t>
  </si>
  <si>
    <t>07822535</t>
  </si>
  <si>
    <t>如东蒋宋家庭农场</t>
  </si>
  <si>
    <t>MZSFJ2FH09D230572</t>
  </si>
  <si>
    <t>2023.06.20</t>
  </si>
  <si>
    <t>NR80148</t>
  </si>
  <si>
    <t>38051590</t>
  </si>
  <si>
    <t>2022.10.18</t>
  </si>
  <si>
    <t>如东福爱家庭农场</t>
  </si>
  <si>
    <t>MZSFJ2FH09D230461</t>
  </si>
  <si>
    <t>15720737</t>
  </si>
  <si>
    <t>MZSFJ2FH09D230542</t>
  </si>
  <si>
    <t>14371995</t>
  </si>
  <si>
    <t>2023.07.15</t>
  </si>
  <si>
    <t>2FH500</t>
  </si>
  <si>
    <t>07825696</t>
  </si>
  <si>
    <t>YC06AB0150</t>
  </si>
  <si>
    <t>02397844</t>
  </si>
  <si>
    <t>星月神</t>
  </si>
  <si>
    <t>2FCF-6</t>
  </si>
  <si>
    <t>XY220261</t>
  </si>
  <si>
    <t>如东戴秀祥家庭农场</t>
  </si>
  <si>
    <t>沃得</t>
  </si>
  <si>
    <t>GDFJ0406526</t>
  </si>
  <si>
    <t>MZSFJ2FH09D230537</t>
  </si>
  <si>
    <t>如东泉芳家庭农场</t>
  </si>
  <si>
    <t>MZ2FH24C0042</t>
  </si>
  <si>
    <t>NR80080</t>
  </si>
  <si>
    <t>07820512</t>
  </si>
  <si>
    <t>YC06AA0118</t>
  </si>
  <si>
    <t>YT230006</t>
  </si>
  <si>
    <t>KBPF0000KPCC80306</t>
  </si>
  <si>
    <t>07820476</t>
  </si>
  <si>
    <t>YC06AB0358</t>
  </si>
  <si>
    <t>YT222080</t>
  </si>
  <si>
    <t>05855107</t>
  </si>
  <si>
    <t>如东徐伟俊家庭农场</t>
  </si>
  <si>
    <t>YC06AB0231</t>
  </si>
  <si>
    <t>YT230019</t>
  </si>
  <si>
    <t>如东葛亮家庭农场</t>
  </si>
  <si>
    <t>MZSFJ2FH09D230472</t>
  </si>
  <si>
    <t>如东县宏海家庭农场</t>
  </si>
  <si>
    <t>MZSFJ2FH09D230528</t>
  </si>
  <si>
    <t>YC06AB0183</t>
  </si>
  <si>
    <t>YC06AB0130</t>
  </si>
  <si>
    <t>02397870</t>
  </si>
  <si>
    <t>MZSFJ2FH09D230529</t>
  </si>
  <si>
    <t>如东久丰粮食种植家庭农场</t>
  </si>
  <si>
    <t>06230248</t>
  </si>
  <si>
    <t>06230263</t>
  </si>
  <si>
    <t>YT230022</t>
  </si>
  <si>
    <t>04399299</t>
  </si>
  <si>
    <t>MZSFJ2FH09D220371</t>
  </si>
  <si>
    <t>MZSFJ2FH09D220375</t>
  </si>
  <si>
    <t>如东县丰旺家庭农场</t>
  </si>
  <si>
    <t>YT230024</t>
  </si>
  <si>
    <t>04399301</t>
  </si>
  <si>
    <t>YC06AB0191</t>
  </si>
  <si>
    <t>MZSFJ2FH09D230543</t>
  </si>
  <si>
    <t>06230231</t>
  </si>
  <si>
    <t>06230229</t>
  </si>
  <si>
    <t>2FH537</t>
  </si>
  <si>
    <t>07825730</t>
  </si>
  <si>
    <t>2FH398</t>
  </si>
  <si>
    <t>如东卫东粮食种植家庭农场</t>
  </si>
  <si>
    <t>MZSFJ2FH09D220440</t>
  </si>
  <si>
    <t>2FH496</t>
  </si>
  <si>
    <t>07822479</t>
  </si>
  <si>
    <t>如东利红家庭农场</t>
  </si>
  <si>
    <t>MZSFJ2FH09D210172</t>
  </si>
  <si>
    <t>00286292</t>
  </si>
  <si>
    <t>如东花群家庭农场</t>
  </si>
  <si>
    <t>MZSFJ2FH09D230562</t>
  </si>
  <si>
    <t>2FCF-8</t>
  </si>
  <si>
    <t>XY(2FCF-8)220080</t>
  </si>
  <si>
    <t>2FH376</t>
  </si>
  <si>
    <t>07820339</t>
  </si>
  <si>
    <t>YC08AB0207</t>
  </si>
  <si>
    <t>星莱神</t>
  </si>
  <si>
    <t>XY(2FCF-6)230236</t>
  </si>
  <si>
    <t>YC06AB0258</t>
  </si>
  <si>
    <t>如东雨阳家庭农场</t>
  </si>
  <si>
    <t>GDFJ0406760</t>
  </si>
  <si>
    <t>2FH434</t>
  </si>
  <si>
    <t>07820338</t>
  </si>
  <si>
    <t>MZSFJ2FH09D230512</t>
  </si>
  <si>
    <t>MZSFJ2FH09D230514</t>
  </si>
  <si>
    <t>MZ2FH24C0044</t>
  </si>
  <si>
    <t>如东田季家庭农场</t>
  </si>
  <si>
    <t>YT230005</t>
  </si>
  <si>
    <t>04399304</t>
  </si>
  <si>
    <t>YT222072</t>
  </si>
  <si>
    <t>如东丛尤明家庭农场</t>
  </si>
  <si>
    <t>MZ2FH24C0041</t>
  </si>
  <si>
    <t>NR80054[]</t>
  </si>
  <si>
    <t>07820486</t>
  </si>
  <si>
    <t>如东国成家庭农场</t>
  </si>
  <si>
    <t>2FH498[]</t>
  </si>
  <si>
    <t>07825764</t>
  </si>
  <si>
    <t>2023-07-31 00:00:00</t>
  </si>
  <si>
    <t>MZSFJ2FH09D230474[]</t>
  </si>
  <si>
    <t>杨亮亮</t>
  </si>
  <si>
    <t>扬州新展望机械有限公司</t>
  </si>
  <si>
    <t>06230247[]</t>
  </si>
  <si>
    <t>2023-07-18 00:00:00</t>
  </si>
  <si>
    <t>YC06AB0132</t>
  </si>
  <si>
    <t>12403007</t>
  </si>
  <si>
    <t>YC06AB0190</t>
  </si>
  <si>
    <t>12403012</t>
  </si>
  <si>
    <t>YC06AB0232</t>
  </si>
  <si>
    <t>12403045</t>
  </si>
  <si>
    <t>YC06AB0131</t>
  </si>
  <si>
    <t>12403209</t>
  </si>
  <si>
    <t>YC06AB0304</t>
  </si>
  <si>
    <t>12403163</t>
  </si>
  <si>
    <t>YC06AB0409</t>
  </si>
  <si>
    <t>12403265</t>
  </si>
  <si>
    <t>YT 222075</t>
  </si>
  <si>
    <t>25254540</t>
  </si>
  <si>
    <t>KBPF0000PPCC80319</t>
  </si>
  <si>
    <t>38064833</t>
  </si>
  <si>
    <t>2023/4/20</t>
  </si>
  <si>
    <t>YC06AB0224</t>
  </si>
  <si>
    <t>12403021</t>
  </si>
  <si>
    <t>2023/4/18</t>
  </si>
  <si>
    <t>丹阳市明志机械</t>
  </si>
  <si>
    <t>MZSFJ 2FH 09D230596</t>
  </si>
  <si>
    <t>12384166</t>
  </si>
  <si>
    <t>2023/5/25</t>
  </si>
  <si>
    <t>YT222076</t>
  </si>
  <si>
    <t>2023.04.25</t>
  </si>
  <si>
    <t>YT222070</t>
  </si>
  <si>
    <t>YC06AB0220</t>
  </si>
  <si>
    <t>YT230016</t>
  </si>
  <si>
    <t>YC06AB0261</t>
  </si>
  <si>
    <t>MZSFJ2FH09D230516</t>
  </si>
  <si>
    <t>YC06AB0259</t>
  </si>
  <si>
    <t>如东县张袁林家庭农场</t>
  </si>
  <si>
    <t>MZSFJ2FH09D230521</t>
  </si>
  <si>
    <t>如东县沈一兵家庭农场</t>
  </si>
  <si>
    <t>MZSFJ2FH09D230510</t>
  </si>
  <si>
    <t>2FH415</t>
  </si>
  <si>
    <t>07822544</t>
  </si>
  <si>
    <t>2FH428/2FH403</t>
  </si>
  <si>
    <t>07822543</t>
  </si>
  <si>
    <t>如东县2023年新增铧式犁作业奖补名单清册</t>
  </si>
  <si>
    <r>
      <t>作业面积</t>
    </r>
    <r>
      <rPr>
        <sz val="8"/>
        <rFont val="宋体"/>
        <charset val="134"/>
      </rPr>
      <t>(亩）</t>
    </r>
  </si>
  <si>
    <r>
      <t>数量</t>
    </r>
    <r>
      <rPr>
        <sz val="8"/>
        <rFont val="宋体"/>
        <charset val="134"/>
      </rPr>
      <t>（台）</t>
    </r>
  </si>
  <si>
    <t>瑞丰</t>
  </si>
  <si>
    <t>1LFY-435D</t>
  </si>
  <si>
    <t>04399444</t>
  </si>
  <si>
    <t>1LFY-535</t>
  </si>
  <si>
    <t>04399443</t>
  </si>
  <si>
    <t>吴建</t>
  </si>
  <si>
    <t>冀农</t>
  </si>
  <si>
    <t>1LF-440</t>
  </si>
  <si>
    <t>JNK4402308798</t>
  </si>
  <si>
    <t>48861816</t>
  </si>
  <si>
    <t>陆风</t>
  </si>
  <si>
    <t>1LF-435</t>
  </si>
  <si>
    <t>LF43519235</t>
  </si>
  <si>
    <t>07834925</t>
  </si>
  <si>
    <t>宁晋县陆风制动装置有限公司</t>
  </si>
  <si>
    <t>LF43518223[]</t>
  </si>
  <si>
    <t>07820367</t>
  </si>
  <si>
    <t>LF43519032[]</t>
  </si>
  <si>
    <t>07838593</t>
  </si>
  <si>
    <t>河北冀农农机具有限公司</t>
  </si>
  <si>
    <t>JNK4402308797[]</t>
  </si>
  <si>
    <t>23322000000041806085</t>
  </si>
  <si>
    <t>JNK4402210578[]</t>
  </si>
  <si>
    <t>23322000000041704943</t>
  </si>
  <si>
    <t>2023/10/18</t>
  </si>
  <si>
    <t>冀丰</t>
  </si>
  <si>
    <t>JNK4402210576</t>
  </si>
  <si>
    <t>02397688</t>
  </si>
  <si>
    <t>敬凯</t>
  </si>
  <si>
    <t>1L-630</t>
  </si>
  <si>
    <t>JK231106</t>
  </si>
  <si>
    <t>42473691</t>
  </si>
  <si>
    <t>犁田</t>
  </si>
  <si>
    <t>JK231105</t>
  </si>
  <si>
    <t>隆尧瑞泰</t>
  </si>
  <si>
    <t>H23026100</t>
  </si>
  <si>
    <t>98338037</t>
  </si>
  <si>
    <t>2023.02.03</t>
  </si>
  <si>
    <t>德州浩民</t>
  </si>
  <si>
    <t>20230208a</t>
  </si>
  <si>
    <t>46720202</t>
  </si>
  <si>
    <t>2023.04.19</t>
  </si>
  <si>
    <t>陆春明</t>
  </si>
  <si>
    <t>瑞丰王</t>
  </si>
  <si>
    <t>1LFY-435</t>
  </si>
  <si>
    <t>郑州瑞丰王</t>
  </si>
  <si>
    <t>04399353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</si>
</sst>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  <numFmt numFmtId="43" formatCode="_ * #,##0.00_ ;_ * \-#,##0.00_ ;_ * &quot;-&quot;??_ ;_ @_ "/>
    <numFmt numFmtId="177" formatCode="0_ "/>
    <numFmt numFmtId="41" formatCode="_ * #,##0_ ;_ * \-#,##0_ ;_ * &quot;-&quot;_ ;_ @_ "/>
    <numFmt numFmtId="178" formatCode="yyyy/m/d;@"/>
    <numFmt numFmtId="179" formatCode="0.00_ "/>
    <numFmt numFmtId="180" formatCode="yyyy&quot;年&quot;m&quot;月&quot;d&quot;日&quot;;@"/>
    <numFmt numFmtId="181" formatCode="0_);[Red]\(0\)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宋体"/>
      <charset val="134"/>
    </font>
    <font>
      <sz val="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7" fillId="0" borderId="24" applyNumberFormat="0" applyFill="0" applyAlignment="0" applyProtection="0">
      <alignment vertical="center"/>
    </xf>
    <xf numFmtId="0" fontId="0" fillId="0" borderId="0"/>
    <xf numFmtId="0" fontId="38" fillId="0" borderId="2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10" borderId="26" applyNumberFormat="0" applyAlignment="0" applyProtection="0">
      <alignment vertical="center"/>
    </xf>
    <xf numFmtId="0" fontId="37" fillId="10" borderId="25" applyNumberFormat="0" applyAlignment="0" applyProtection="0">
      <alignment vertical="center"/>
    </xf>
    <xf numFmtId="0" fontId="0" fillId="0" borderId="0"/>
    <xf numFmtId="0" fontId="40" fillId="21" borderId="30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0" fillId="0" borderId="0"/>
    <xf numFmtId="0" fontId="36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24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3" fillId="0" borderId="1" xfId="73" applyFont="1" applyBorder="1" applyAlignment="1">
      <alignment horizontal="center" vertical="center" wrapText="1"/>
    </xf>
    <xf numFmtId="14" fontId="13" fillId="0" borderId="1" xfId="7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0" fontId="13" fillId="0" borderId="1" xfId="68" applyFont="1" applyFill="1" applyBorder="1" applyAlignment="1">
      <alignment horizontal="center" vertical="center" wrapText="1"/>
    </xf>
    <xf numFmtId="0" fontId="13" fillId="0" borderId="1" xfId="6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2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22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11" fontId="12" fillId="0" borderId="1" xfId="0" applyNumberFormat="1" applyFont="1" applyFill="1" applyBorder="1" applyAlignment="1">
      <alignment horizontal="center" vertical="center" wrapText="1"/>
    </xf>
    <xf numFmtId="0" fontId="12" fillId="0" borderId="1" xfId="65" applyFont="1" applyFill="1" applyBorder="1" applyAlignment="1">
      <alignment horizontal="center" vertical="center" wrapText="1" readingOrder="1"/>
    </xf>
    <xf numFmtId="0" fontId="12" fillId="0" borderId="1" xfId="23" applyFont="1" applyFill="1" applyBorder="1" applyAlignment="1">
      <alignment horizontal="center" vertical="center" wrapText="1" readingOrder="1"/>
    </xf>
    <xf numFmtId="0" fontId="12" fillId="0" borderId="1" xfId="14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77" fontId="12" fillId="0" borderId="2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178" fontId="14" fillId="0" borderId="7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/>
    </xf>
    <xf numFmtId="180" fontId="12" fillId="0" borderId="5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7" xfId="0" applyFont="1" applyFill="1" applyBorder="1" applyAlignment="1" quotePrefix="1">
      <alignment horizontal="center" vertical="center"/>
    </xf>
    <xf numFmtId="0" fontId="12" fillId="0" borderId="17" xfId="0" applyFont="1" applyFill="1" applyBorder="1" applyAlignment="1" quotePrefix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12" fillId="0" borderId="5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wrapText="1"/>
    </xf>
    <xf numFmtId="0" fontId="12" fillId="0" borderId="5" xfId="0" applyFont="1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常规 27" xfId="37"/>
    <cellStyle name="好" xfId="38" builtinId="26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9" xfId="58"/>
    <cellStyle name="常规 24" xfId="59"/>
    <cellStyle name="常规 4" xfId="60"/>
    <cellStyle name="常规 3" xfId="61"/>
    <cellStyle name="常规 18" xfId="62"/>
    <cellStyle name="常规 23" xfId="63"/>
    <cellStyle name="常规 13" xfId="64"/>
    <cellStyle name="常规 2" xfId="65"/>
    <cellStyle name="常规 11" xfId="66"/>
    <cellStyle name="常规 15" xfId="67"/>
    <cellStyle name="常规 20" xfId="68"/>
    <cellStyle name="常规 29" xfId="69"/>
    <cellStyle name="常规 30" xfId="70"/>
    <cellStyle name="常规 25" xfId="71"/>
    <cellStyle name="常规 28" xfId="72"/>
    <cellStyle name="常规 5" xfId="73"/>
    <cellStyle name="常规 22" xfId="74"/>
    <cellStyle name="常规 17" xfId="75"/>
    <cellStyle name="常规 7" xfId="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7"/>
  <sheetViews>
    <sheetView workbookViewId="0">
      <selection activeCell="J17" sqref="J17"/>
    </sheetView>
  </sheetViews>
  <sheetFormatPr defaultColWidth="9" defaultRowHeight="13.5"/>
  <cols>
    <col min="1" max="1" width="3.625" style="111" customWidth="1"/>
    <col min="2" max="2" width="9.125" style="111" customWidth="1"/>
    <col min="3" max="3" width="8.875" style="111" customWidth="1"/>
    <col min="4" max="4" width="10.875" style="111" customWidth="1"/>
    <col min="5" max="5" width="10.125" style="111" customWidth="1"/>
    <col min="6" max="6" width="8.75" style="111" customWidth="1"/>
    <col min="7" max="7" width="11.25" style="111" customWidth="1"/>
    <col min="8" max="8" width="7.125" style="111" customWidth="1"/>
    <col min="9" max="9" width="8.375" style="111" customWidth="1"/>
    <col min="10" max="10" width="5.875" style="111" customWidth="1"/>
    <col min="11" max="11" width="9" style="111" customWidth="1"/>
    <col min="12" max="12" width="4.75" style="111" customWidth="1"/>
    <col min="13" max="16384" width="9" style="111"/>
  </cols>
  <sheetData>
    <row r="1" ht="14.25" spans="1:2">
      <c r="A1" s="119" t="s">
        <v>0</v>
      </c>
      <c r="B1" s="119"/>
    </row>
    <row r="2" s="110" customFormat="1" ht="32" customHeight="1" spans="1:1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="111" customFormat="1" ht="38" customHeight="1" spans="1:12">
      <c r="A3" s="121" t="s">
        <v>2</v>
      </c>
      <c r="B3" s="121" t="s">
        <v>3</v>
      </c>
      <c r="C3" s="121" t="s">
        <v>4</v>
      </c>
      <c r="D3" s="121" t="s">
        <v>5</v>
      </c>
      <c r="E3" s="11" t="s">
        <v>6</v>
      </c>
      <c r="F3" s="11" t="s">
        <v>7</v>
      </c>
      <c r="G3" s="121" t="s">
        <v>8</v>
      </c>
      <c r="H3" s="121" t="s">
        <v>9</v>
      </c>
      <c r="I3" s="121" t="s">
        <v>10</v>
      </c>
      <c r="J3" s="121" t="s">
        <v>11</v>
      </c>
      <c r="K3" s="121" t="s">
        <v>12</v>
      </c>
      <c r="L3" s="121" t="s">
        <v>13</v>
      </c>
    </row>
    <row r="4" s="112" customFormat="1" ht="22.5" spans="1:12">
      <c r="A4" s="83">
        <v>1</v>
      </c>
      <c r="B4" s="32" t="s">
        <v>14</v>
      </c>
      <c r="C4" s="32" t="s">
        <v>15</v>
      </c>
      <c r="D4" s="32" t="s">
        <v>16</v>
      </c>
      <c r="E4" s="32" t="s">
        <v>17</v>
      </c>
      <c r="F4" s="32" t="s">
        <v>18</v>
      </c>
      <c r="G4" s="32" t="s">
        <v>19</v>
      </c>
      <c r="H4" s="32" t="s">
        <v>20</v>
      </c>
      <c r="I4" s="32" t="s">
        <v>21</v>
      </c>
      <c r="J4" s="83">
        <v>1</v>
      </c>
      <c r="K4" s="83">
        <v>2000</v>
      </c>
      <c r="L4" s="12"/>
    </row>
    <row r="5" s="113" customFormat="1" ht="22.5" spans="1:12">
      <c r="A5" s="27">
        <v>2</v>
      </c>
      <c r="B5" s="12" t="s">
        <v>22</v>
      </c>
      <c r="C5" s="12" t="s">
        <v>23</v>
      </c>
      <c r="D5" s="12" t="s">
        <v>16</v>
      </c>
      <c r="E5" s="12" t="s">
        <v>24</v>
      </c>
      <c r="F5" s="12">
        <v>12403353</v>
      </c>
      <c r="G5" s="12" t="s">
        <v>25</v>
      </c>
      <c r="H5" s="12" t="s">
        <v>26</v>
      </c>
      <c r="I5" s="12">
        <v>453</v>
      </c>
      <c r="J5" s="12">
        <v>1</v>
      </c>
      <c r="K5" s="83">
        <v>2000</v>
      </c>
      <c r="L5" s="12"/>
    </row>
    <row r="6" s="113" customFormat="1" ht="14.25" spans="1:12">
      <c r="A6" s="83">
        <v>3</v>
      </c>
      <c r="B6" s="32" t="s">
        <v>27</v>
      </c>
      <c r="C6" s="32" t="s">
        <v>28</v>
      </c>
      <c r="D6" s="32" t="s">
        <v>29</v>
      </c>
      <c r="E6" s="32" t="s">
        <v>30</v>
      </c>
      <c r="F6" s="32" t="s">
        <v>31</v>
      </c>
      <c r="G6" s="32" t="s">
        <v>32</v>
      </c>
      <c r="H6" s="32" t="s">
        <v>20</v>
      </c>
      <c r="I6" s="32" t="s">
        <v>33</v>
      </c>
      <c r="J6" s="83">
        <v>1</v>
      </c>
      <c r="K6" s="83">
        <v>2000</v>
      </c>
      <c r="L6" s="12"/>
    </row>
    <row r="7" s="113" customFormat="1" ht="14.25" spans="1:12">
      <c r="A7" s="27">
        <v>4</v>
      </c>
      <c r="B7" s="32" t="s">
        <v>27</v>
      </c>
      <c r="C7" s="32" t="s">
        <v>28</v>
      </c>
      <c r="D7" s="32" t="s">
        <v>29</v>
      </c>
      <c r="E7" s="32" t="s">
        <v>34</v>
      </c>
      <c r="F7" s="32" t="s">
        <v>35</v>
      </c>
      <c r="G7" s="32" t="s">
        <v>36</v>
      </c>
      <c r="H7" s="32" t="s">
        <v>20</v>
      </c>
      <c r="I7" s="32" t="s">
        <v>37</v>
      </c>
      <c r="J7" s="83">
        <v>1</v>
      </c>
      <c r="K7" s="83">
        <v>2000</v>
      </c>
      <c r="L7" s="12"/>
    </row>
    <row r="8" s="113" customFormat="1" ht="14.25" spans="1:12">
      <c r="A8" s="83">
        <v>5</v>
      </c>
      <c r="B8" s="32" t="s">
        <v>38</v>
      </c>
      <c r="C8" s="32" t="s">
        <v>28</v>
      </c>
      <c r="D8" s="32" t="s">
        <v>29</v>
      </c>
      <c r="E8" s="122" t="s">
        <v>39</v>
      </c>
      <c r="F8" s="32" t="s">
        <v>40</v>
      </c>
      <c r="G8" s="32" t="s">
        <v>41</v>
      </c>
      <c r="H8" s="32" t="s">
        <v>20</v>
      </c>
      <c r="I8" s="32" t="s">
        <v>42</v>
      </c>
      <c r="J8" s="83">
        <v>1</v>
      </c>
      <c r="K8" s="83">
        <v>2000</v>
      </c>
      <c r="L8" s="12"/>
    </row>
    <row r="9" s="113" customFormat="1" ht="14.25" spans="1:12">
      <c r="A9" s="27">
        <v>6</v>
      </c>
      <c r="B9" s="32" t="s">
        <v>43</v>
      </c>
      <c r="C9" s="32" t="s">
        <v>28</v>
      </c>
      <c r="D9" s="32" t="s">
        <v>29</v>
      </c>
      <c r="E9" s="32" t="s">
        <v>44</v>
      </c>
      <c r="F9" s="32" t="s">
        <v>45</v>
      </c>
      <c r="G9" s="32" t="s">
        <v>46</v>
      </c>
      <c r="H9" s="32" t="s">
        <v>20</v>
      </c>
      <c r="I9" s="32" t="s">
        <v>47</v>
      </c>
      <c r="J9" s="83">
        <v>1</v>
      </c>
      <c r="K9" s="83">
        <v>2000</v>
      </c>
      <c r="L9" s="12"/>
    </row>
    <row r="10" s="113" customFormat="1" ht="22.5" spans="1:12">
      <c r="A10" s="83">
        <v>7</v>
      </c>
      <c r="B10" s="32" t="s">
        <v>48</v>
      </c>
      <c r="C10" s="32" t="s">
        <v>49</v>
      </c>
      <c r="D10" s="32" t="s">
        <v>50</v>
      </c>
      <c r="E10" s="32" t="s">
        <v>51</v>
      </c>
      <c r="F10" s="32" t="s">
        <v>52</v>
      </c>
      <c r="G10" s="32" t="s">
        <v>53</v>
      </c>
      <c r="H10" s="32" t="s">
        <v>20</v>
      </c>
      <c r="I10" s="32" t="s">
        <v>54</v>
      </c>
      <c r="J10" s="83">
        <v>1</v>
      </c>
      <c r="K10" s="83">
        <v>2000</v>
      </c>
      <c r="L10" s="12"/>
    </row>
    <row r="11" s="113" customFormat="1" ht="14.25" spans="1:12">
      <c r="A11" s="27">
        <v>8</v>
      </c>
      <c r="B11" s="32" t="s">
        <v>55</v>
      </c>
      <c r="C11" s="32" t="s">
        <v>28</v>
      </c>
      <c r="D11" s="32" t="s">
        <v>56</v>
      </c>
      <c r="E11" s="35" t="s">
        <v>57</v>
      </c>
      <c r="F11" s="165" t="s">
        <v>58</v>
      </c>
      <c r="G11" s="35" t="s">
        <v>59</v>
      </c>
      <c r="H11" s="35" t="s">
        <v>60</v>
      </c>
      <c r="I11" s="35">
        <v>126</v>
      </c>
      <c r="J11" s="35">
        <v>1</v>
      </c>
      <c r="K11" s="83">
        <v>2000</v>
      </c>
      <c r="L11" s="12"/>
    </row>
    <row r="12" s="113" customFormat="1" ht="22.5" spans="1:12">
      <c r="A12" s="83">
        <v>9</v>
      </c>
      <c r="B12" s="12" t="s">
        <v>55</v>
      </c>
      <c r="C12" s="32" t="s">
        <v>28</v>
      </c>
      <c r="D12" s="32" t="s">
        <v>56</v>
      </c>
      <c r="E12" s="35" t="s">
        <v>61</v>
      </c>
      <c r="F12" s="165" t="s">
        <v>62</v>
      </c>
      <c r="G12" s="12" t="s">
        <v>59</v>
      </c>
      <c r="H12" s="12" t="s">
        <v>63</v>
      </c>
      <c r="I12" s="12">
        <v>135.7</v>
      </c>
      <c r="J12" s="35">
        <v>1</v>
      </c>
      <c r="K12" s="83">
        <v>2000</v>
      </c>
      <c r="L12" s="12"/>
    </row>
    <row r="13" s="113" customFormat="1" ht="14.25" spans="1:12">
      <c r="A13" s="27">
        <v>10</v>
      </c>
      <c r="B13" s="12" t="s">
        <v>64</v>
      </c>
      <c r="C13" s="32" t="s">
        <v>28</v>
      </c>
      <c r="D13" s="12" t="s">
        <v>29</v>
      </c>
      <c r="E13" s="12" t="s">
        <v>65</v>
      </c>
      <c r="F13" s="12">
        <v>25254564</v>
      </c>
      <c r="G13" s="12" t="s">
        <v>66</v>
      </c>
      <c r="H13" s="12" t="s">
        <v>20</v>
      </c>
      <c r="I13" s="12">
        <v>120</v>
      </c>
      <c r="J13" s="35">
        <v>1</v>
      </c>
      <c r="K13" s="83">
        <v>2000</v>
      </c>
      <c r="L13" s="12"/>
    </row>
    <row r="14" s="113" customFormat="1" ht="22.5" spans="1:12">
      <c r="A14" s="83">
        <v>11</v>
      </c>
      <c r="B14" s="12" t="s">
        <v>67</v>
      </c>
      <c r="C14" s="12" t="s">
        <v>68</v>
      </c>
      <c r="D14" s="12" t="s">
        <v>69</v>
      </c>
      <c r="E14" s="12" t="s">
        <v>70</v>
      </c>
      <c r="F14" s="12">
        <v>38062431</v>
      </c>
      <c r="G14" s="12" t="s">
        <v>71</v>
      </c>
      <c r="H14" s="12" t="s">
        <v>20</v>
      </c>
      <c r="I14" s="12" t="s">
        <v>72</v>
      </c>
      <c r="J14" s="35">
        <v>1</v>
      </c>
      <c r="K14" s="83">
        <v>2000</v>
      </c>
      <c r="L14" s="12"/>
    </row>
    <row r="15" s="113" customFormat="1" ht="14.25" spans="1:12">
      <c r="A15" s="27">
        <v>12</v>
      </c>
      <c r="B15" s="123" t="s">
        <v>73</v>
      </c>
      <c r="C15" s="12" t="s">
        <v>74</v>
      </c>
      <c r="D15" s="12" t="s">
        <v>29</v>
      </c>
      <c r="E15" s="12" t="s">
        <v>75</v>
      </c>
      <c r="F15" s="166" t="s">
        <v>76</v>
      </c>
      <c r="G15" s="12" t="s">
        <v>77</v>
      </c>
      <c r="H15" s="12" t="s">
        <v>78</v>
      </c>
      <c r="I15" s="123">
        <v>112.27</v>
      </c>
      <c r="J15" s="123">
        <v>1</v>
      </c>
      <c r="K15" s="83">
        <v>2000</v>
      </c>
      <c r="L15" s="12"/>
    </row>
    <row r="16" s="113" customFormat="1" ht="22.5" spans="1:12">
      <c r="A16" s="83">
        <v>13</v>
      </c>
      <c r="B16" s="123" t="s">
        <v>73</v>
      </c>
      <c r="C16" s="124" t="s">
        <v>79</v>
      </c>
      <c r="D16" s="12" t="s">
        <v>80</v>
      </c>
      <c r="E16" s="124" t="s">
        <v>81</v>
      </c>
      <c r="F16" s="167" t="s">
        <v>82</v>
      </c>
      <c r="G16" s="124" t="s">
        <v>83</v>
      </c>
      <c r="H16" s="12" t="s">
        <v>78</v>
      </c>
      <c r="I16" s="124">
        <v>102.629</v>
      </c>
      <c r="J16" s="123">
        <v>1</v>
      </c>
      <c r="K16" s="83">
        <v>2000</v>
      </c>
      <c r="L16" s="12"/>
    </row>
    <row r="17" s="113" customFormat="1" ht="33.75" spans="1:12">
      <c r="A17" s="27">
        <v>14</v>
      </c>
      <c r="B17" s="125" t="s">
        <v>84</v>
      </c>
      <c r="C17" s="61" t="s">
        <v>85</v>
      </c>
      <c r="D17" s="61" t="s">
        <v>56</v>
      </c>
      <c r="E17" s="66" t="s">
        <v>86</v>
      </c>
      <c r="F17" s="168" t="s">
        <v>87</v>
      </c>
      <c r="G17" s="125" t="s">
        <v>88</v>
      </c>
      <c r="H17" s="61" t="s">
        <v>20</v>
      </c>
      <c r="I17" s="125">
        <v>200</v>
      </c>
      <c r="J17" s="125">
        <v>1</v>
      </c>
      <c r="K17" s="83">
        <v>2000</v>
      </c>
      <c r="L17" s="12"/>
    </row>
    <row r="18" s="114" customFormat="1" spans="1:12">
      <c r="A18" s="17" t="s">
        <v>89</v>
      </c>
      <c r="B18" s="18"/>
      <c r="C18" s="19"/>
      <c r="D18" s="19"/>
      <c r="E18" s="19"/>
      <c r="F18" s="19"/>
      <c r="G18" s="19"/>
      <c r="H18" s="19"/>
      <c r="I18" s="19"/>
      <c r="J18" s="19">
        <f>SUM(J4:J17)</f>
        <v>14</v>
      </c>
      <c r="K18" s="19">
        <f>SUM(K4:K17)</f>
        <v>28000</v>
      </c>
      <c r="L18" s="19"/>
    </row>
    <row r="19" s="111" customFormat="1" ht="22.5" spans="1:12">
      <c r="A19" s="12">
        <v>15</v>
      </c>
      <c r="B19" s="12" t="s">
        <v>90</v>
      </c>
      <c r="C19" s="12" t="s">
        <v>91</v>
      </c>
      <c r="D19" s="12" t="s">
        <v>29</v>
      </c>
      <c r="E19" s="12" t="s">
        <v>92</v>
      </c>
      <c r="F19" s="52" t="s">
        <v>93</v>
      </c>
      <c r="G19" s="53">
        <v>44977</v>
      </c>
      <c r="H19" s="12" t="s">
        <v>94</v>
      </c>
      <c r="I19" s="12">
        <f>116.65+101</f>
        <v>217.65</v>
      </c>
      <c r="J19" s="27">
        <v>2</v>
      </c>
      <c r="K19" s="12">
        <f t="shared" ref="K19:K74" si="0">2000*J19</f>
        <v>4000</v>
      </c>
      <c r="L19" s="12"/>
    </row>
    <row r="20" s="111" customFormat="1" ht="67.5" spans="1:12">
      <c r="A20" s="12">
        <v>16</v>
      </c>
      <c r="B20" s="12" t="s">
        <v>95</v>
      </c>
      <c r="C20" s="12" t="s">
        <v>85</v>
      </c>
      <c r="D20" s="12" t="s">
        <v>96</v>
      </c>
      <c r="E20" s="12" t="s">
        <v>97</v>
      </c>
      <c r="F20" s="52" t="s">
        <v>98</v>
      </c>
      <c r="G20" s="53" t="s">
        <v>99</v>
      </c>
      <c r="H20" s="12" t="s">
        <v>100</v>
      </c>
      <c r="I20" s="12">
        <f>678.25+247.98+170</f>
        <v>1096.23</v>
      </c>
      <c r="J20" s="69">
        <v>3</v>
      </c>
      <c r="K20" s="12">
        <f t="shared" si="0"/>
        <v>6000</v>
      </c>
      <c r="L20" s="12"/>
    </row>
    <row r="21" s="111" customFormat="1" ht="22.5" spans="1:12">
      <c r="A21" s="12">
        <v>17</v>
      </c>
      <c r="B21" s="54" t="s">
        <v>101</v>
      </c>
      <c r="C21" s="55" t="s">
        <v>102</v>
      </c>
      <c r="D21" s="55" t="s">
        <v>103</v>
      </c>
      <c r="E21" s="55" t="s">
        <v>104</v>
      </c>
      <c r="F21" s="52" t="s">
        <v>105</v>
      </c>
      <c r="G21" s="56">
        <v>45181</v>
      </c>
      <c r="H21" s="12" t="s">
        <v>106</v>
      </c>
      <c r="I21" s="35">
        <v>106</v>
      </c>
      <c r="J21" s="70">
        <v>1</v>
      </c>
      <c r="K21" s="12">
        <f t="shared" si="0"/>
        <v>2000</v>
      </c>
      <c r="L21" s="12"/>
    </row>
    <row r="22" s="111" customFormat="1" ht="45" spans="1:12">
      <c r="A22" s="12">
        <v>18</v>
      </c>
      <c r="B22" s="54" t="s">
        <v>107</v>
      </c>
      <c r="C22" s="12" t="s">
        <v>68</v>
      </c>
      <c r="D22" s="55" t="s">
        <v>69</v>
      </c>
      <c r="E22" s="55" t="s">
        <v>108</v>
      </c>
      <c r="F22" s="52" t="s">
        <v>109</v>
      </c>
      <c r="G22" s="56">
        <v>45149</v>
      </c>
      <c r="H22" s="12" t="s">
        <v>100</v>
      </c>
      <c r="I22" s="12">
        <f>109.15+102.21</f>
        <v>211.36</v>
      </c>
      <c r="J22" s="27">
        <v>2</v>
      </c>
      <c r="K22" s="12">
        <f t="shared" si="0"/>
        <v>4000</v>
      </c>
      <c r="L22" s="12"/>
    </row>
    <row r="23" s="111" customFormat="1" ht="22.5" spans="1:12">
      <c r="A23" s="12">
        <v>19</v>
      </c>
      <c r="B23" s="12" t="s">
        <v>110</v>
      </c>
      <c r="C23" s="12" t="s">
        <v>23</v>
      </c>
      <c r="D23" s="12" t="s">
        <v>16</v>
      </c>
      <c r="E23" s="12" t="s">
        <v>111</v>
      </c>
      <c r="F23" s="52" t="s">
        <v>112</v>
      </c>
      <c r="G23" s="53">
        <v>45103</v>
      </c>
      <c r="H23" s="12" t="s">
        <v>94</v>
      </c>
      <c r="I23" s="12">
        <v>148.63</v>
      </c>
      <c r="J23" s="27">
        <v>1</v>
      </c>
      <c r="K23" s="12">
        <f t="shared" si="0"/>
        <v>2000</v>
      </c>
      <c r="L23" s="12"/>
    </row>
    <row r="24" s="111" customFormat="1" ht="22.5" spans="1:12">
      <c r="A24" s="12">
        <v>20</v>
      </c>
      <c r="B24" s="12" t="s">
        <v>113</v>
      </c>
      <c r="C24" s="12" t="s">
        <v>23</v>
      </c>
      <c r="D24" s="12" t="s">
        <v>16</v>
      </c>
      <c r="E24" s="12" t="s">
        <v>114</v>
      </c>
      <c r="F24" s="52" t="s">
        <v>115</v>
      </c>
      <c r="G24" s="53">
        <v>45242</v>
      </c>
      <c r="H24" s="12" t="s">
        <v>116</v>
      </c>
      <c r="I24" s="12">
        <v>190.11</v>
      </c>
      <c r="J24" s="69">
        <v>1</v>
      </c>
      <c r="K24" s="12">
        <f t="shared" si="0"/>
        <v>2000</v>
      </c>
      <c r="L24" s="12"/>
    </row>
    <row r="25" s="111" customFormat="1" ht="22.5" spans="1:12">
      <c r="A25" s="12">
        <v>21</v>
      </c>
      <c r="B25" s="12" t="s">
        <v>117</v>
      </c>
      <c r="C25" s="12" t="s">
        <v>23</v>
      </c>
      <c r="D25" s="12" t="s">
        <v>16</v>
      </c>
      <c r="E25" s="12" t="s">
        <v>118</v>
      </c>
      <c r="F25" s="52" t="s">
        <v>119</v>
      </c>
      <c r="G25" s="53">
        <v>45242</v>
      </c>
      <c r="H25" s="12" t="s">
        <v>116</v>
      </c>
      <c r="I25" s="12">
        <v>108.19</v>
      </c>
      <c r="J25" s="69">
        <v>1</v>
      </c>
      <c r="K25" s="12">
        <f t="shared" si="0"/>
        <v>2000</v>
      </c>
      <c r="L25" s="12"/>
    </row>
    <row r="26" s="111" customFormat="1" ht="22.5" spans="1:12">
      <c r="A26" s="12">
        <v>22</v>
      </c>
      <c r="B26" s="12" t="s">
        <v>120</v>
      </c>
      <c r="C26" s="12" t="s">
        <v>68</v>
      </c>
      <c r="D26" s="55" t="s">
        <v>69</v>
      </c>
      <c r="E26" s="55" t="s">
        <v>121</v>
      </c>
      <c r="F26" s="52" t="s">
        <v>122</v>
      </c>
      <c r="G26" s="53">
        <v>45119</v>
      </c>
      <c r="H26" s="12" t="s">
        <v>94</v>
      </c>
      <c r="I26" s="12">
        <v>108.19</v>
      </c>
      <c r="J26" s="69">
        <v>1</v>
      </c>
      <c r="K26" s="12">
        <f t="shared" si="0"/>
        <v>2000</v>
      </c>
      <c r="L26" s="12"/>
    </row>
    <row r="27" s="111" customFormat="1" ht="22.5" spans="1:12">
      <c r="A27" s="12">
        <v>23</v>
      </c>
      <c r="B27" s="12" t="s">
        <v>123</v>
      </c>
      <c r="C27" s="12" t="s">
        <v>23</v>
      </c>
      <c r="D27" s="12" t="s">
        <v>16</v>
      </c>
      <c r="E27" s="12" t="s">
        <v>124</v>
      </c>
      <c r="F27" s="52" t="s">
        <v>125</v>
      </c>
      <c r="G27" s="53">
        <v>45061</v>
      </c>
      <c r="H27" s="12" t="s">
        <v>94</v>
      </c>
      <c r="I27" s="12">
        <v>143.36</v>
      </c>
      <c r="J27" s="27">
        <v>1</v>
      </c>
      <c r="K27" s="12">
        <f t="shared" si="0"/>
        <v>2000</v>
      </c>
      <c r="L27" s="12"/>
    </row>
    <row r="28" s="111" customFormat="1" ht="45" spans="1:12">
      <c r="A28" s="12">
        <v>24</v>
      </c>
      <c r="B28" s="12" t="s">
        <v>126</v>
      </c>
      <c r="C28" s="12" t="s">
        <v>127</v>
      </c>
      <c r="D28" s="12" t="s">
        <v>16</v>
      </c>
      <c r="E28" s="55" t="s">
        <v>128</v>
      </c>
      <c r="F28" s="52" t="s">
        <v>129</v>
      </c>
      <c r="G28" s="53" t="s">
        <v>130</v>
      </c>
      <c r="H28" s="12" t="s">
        <v>106</v>
      </c>
      <c r="I28" s="12">
        <f>409.23+139.27</f>
        <v>548.5</v>
      </c>
      <c r="J28" s="69">
        <v>2</v>
      </c>
      <c r="K28" s="12">
        <f t="shared" si="0"/>
        <v>4000</v>
      </c>
      <c r="L28" s="12"/>
    </row>
    <row r="29" s="111" customFormat="1" ht="33.75" spans="1:12">
      <c r="A29" s="12">
        <v>25</v>
      </c>
      <c r="B29" s="12" t="s">
        <v>131</v>
      </c>
      <c r="C29" s="12" t="s">
        <v>132</v>
      </c>
      <c r="D29" s="12" t="s">
        <v>133</v>
      </c>
      <c r="E29" s="12" t="s">
        <v>134</v>
      </c>
      <c r="F29" s="52" t="s">
        <v>135</v>
      </c>
      <c r="G29" s="53">
        <v>45125</v>
      </c>
      <c r="H29" s="12" t="s">
        <v>94</v>
      </c>
      <c r="I29" s="12">
        <v>643.49</v>
      </c>
      <c r="J29" s="69">
        <v>1</v>
      </c>
      <c r="K29" s="12">
        <f t="shared" si="0"/>
        <v>2000</v>
      </c>
      <c r="L29" s="12"/>
    </row>
    <row r="30" s="111" customFormat="1" ht="22.5" spans="1:12">
      <c r="A30" s="12">
        <v>26</v>
      </c>
      <c r="B30" s="60" t="s">
        <v>136</v>
      </c>
      <c r="C30" s="12" t="s">
        <v>137</v>
      </c>
      <c r="D30" s="12" t="s">
        <v>138</v>
      </c>
      <c r="E30" s="12" t="s">
        <v>139</v>
      </c>
      <c r="F30" s="52" t="s">
        <v>140</v>
      </c>
      <c r="G30" s="53">
        <v>45112</v>
      </c>
      <c r="H30" s="12" t="s">
        <v>94</v>
      </c>
      <c r="I30" s="12">
        <v>340.47</v>
      </c>
      <c r="J30" s="27">
        <v>1</v>
      </c>
      <c r="K30" s="12">
        <f t="shared" si="0"/>
        <v>2000</v>
      </c>
      <c r="L30" s="12"/>
    </row>
    <row r="31" s="111" customFormat="1" ht="67.5" spans="1:12">
      <c r="A31" s="12">
        <v>27</v>
      </c>
      <c r="B31" s="54" t="s">
        <v>141</v>
      </c>
      <c r="C31" s="12" t="s">
        <v>23</v>
      </c>
      <c r="D31" s="55" t="s">
        <v>16</v>
      </c>
      <c r="E31" s="55" t="s">
        <v>142</v>
      </c>
      <c r="F31" s="52" t="s">
        <v>143</v>
      </c>
      <c r="G31" s="56" t="s">
        <v>144</v>
      </c>
      <c r="H31" s="12" t="s">
        <v>145</v>
      </c>
      <c r="I31" s="35">
        <f>107.38+121.01+113.16</f>
        <v>341.55</v>
      </c>
      <c r="J31" s="70">
        <v>3</v>
      </c>
      <c r="K31" s="12">
        <f t="shared" si="0"/>
        <v>6000</v>
      </c>
      <c r="L31" s="12"/>
    </row>
    <row r="32" s="111" customFormat="1" ht="22.5" spans="1:12">
      <c r="A32" s="12">
        <v>28</v>
      </c>
      <c r="B32" s="12" t="s">
        <v>146</v>
      </c>
      <c r="C32" s="12" t="s">
        <v>147</v>
      </c>
      <c r="D32" s="12" t="s">
        <v>148</v>
      </c>
      <c r="E32" s="12" t="s">
        <v>149</v>
      </c>
      <c r="F32" s="52" t="s">
        <v>150</v>
      </c>
      <c r="G32" s="53">
        <v>44937</v>
      </c>
      <c r="H32" s="12" t="s">
        <v>94</v>
      </c>
      <c r="I32" s="12">
        <v>101</v>
      </c>
      <c r="J32" s="71">
        <v>1</v>
      </c>
      <c r="K32" s="12">
        <f t="shared" si="0"/>
        <v>2000</v>
      </c>
      <c r="L32" s="12"/>
    </row>
    <row r="33" s="111" customFormat="1" ht="56.25" spans="1:12">
      <c r="A33" s="12">
        <v>29</v>
      </c>
      <c r="B33" s="12" t="s">
        <v>151</v>
      </c>
      <c r="C33" s="12" t="s">
        <v>152</v>
      </c>
      <c r="D33" s="12" t="s">
        <v>153</v>
      </c>
      <c r="E33" s="12" t="s">
        <v>154</v>
      </c>
      <c r="F33" s="52" t="s">
        <v>155</v>
      </c>
      <c r="G33" s="53">
        <v>45059</v>
      </c>
      <c r="H33" s="12" t="s">
        <v>156</v>
      </c>
      <c r="I33" s="12">
        <f>348.19+101</f>
        <v>449.19</v>
      </c>
      <c r="J33" s="27">
        <v>2</v>
      </c>
      <c r="K33" s="12">
        <f t="shared" si="0"/>
        <v>4000</v>
      </c>
      <c r="L33" s="12"/>
    </row>
    <row r="34" s="111" customFormat="1" ht="33.75" spans="1:12">
      <c r="A34" s="12">
        <v>30</v>
      </c>
      <c r="B34" s="12" t="s">
        <v>157</v>
      </c>
      <c r="C34" s="12" t="s">
        <v>132</v>
      </c>
      <c r="D34" s="12" t="s">
        <v>133</v>
      </c>
      <c r="E34" s="12" t="s">
        <v>158</v>
      </c>
      <c r="F34" s="52" t="s">
        <v>159</v>
      </c>
      <c r="G34" s="53">
        <v>44995</v>
      </c>
      <c r="H34" s="12" t="s">
        <v>106</v>
      </c>
      <c r="I34" s="12">
        <v>101</v>
      </c>
      <c r="J34" s="27">
        <v>1</v>
      </c>
      <c r="K34" s="12">
        <f t="shared" si="0"/>
        <v>2000</v>
      </c>
      <c r="L34" s="12"/>
    </row>
    <row r="35" s="111" customFormat="1" ht="33.75" spans="1:12">
      <c r="A35" s="12">
        <v>31</v>
      </c>
      <c r="B35" s="12" t="s">
        <v>160</v>
      </c>
      <c r="C35" s="12" t="s">
        <v>132</v>
      </c>
      <c r="D35" s="12" t="s">
        <v>133</v>
      </c>
      <c r="E35" s="12" t="s">
        <v>161</v>
      </c>
      <c r="F35" s="52" t="s">
        <v>162</v>
      </c>
      <c r="G35" s="53">
        <v>45083</v>
      </c>
      <c r="H35" s="12" t="s">
        <v>106</v>
      </c>
      <c r="I35" s="12">
        <v>256.92</v>
      </c>
      <c r="J35" s="69">
        <v>1</v>
      </c>
      <c r="K35" s="12">
        <f t="shared" si="0"/>
        <v>2000</v>
      </c>
      <c r="L35" s="12"/>
    </row>
    <row r="36" s="111" customFormat="1" ht="67.5" spans="1:12">
      <c r="A36" s="12">
        <v>32</v>
      </c>
      <c r="B36" s="12" t="s">
        <v>163</v>
      </c>
      <c r="C36" s="12" t="s">
        <v>85</v>
      </c>
      <c r="D36" s="12" t="s">
        <v>56</v>
      </c>
      <c r="E36" s="12" t="s">
        <v>164</v>
      </c>
      <c r="F36" s="52" t="s">
        <v>165</v>
      </c>
      <c r="G36" s="53">
        <v>45081</v>
      </c>
      <c r="H36" s="12" t="s">
        <v>94</v>
      </c>
      <c r="I36" s="12">
        <f>222.94+101+226.07</f>
        <v>550.01</v>
      </c>
      <c r="J36" s="27">
        <v>3</v>
      </c>
      <c r="K36" s="12">
        <f t="shared" si="0"/>
        <v>6000</v>
      </c>
      <c r="L36" s="12"/>
    </row>
    <row r="37" s="111" customFormat="1" ht="22.5" spans="1:12">
      <c r="A37" s="12">
        <v>33</v>
      </c>
      <c r="B37" s="54" t="s">
        <v>166</v>
      </c>
      <c r="C37" s="12" t="s">
        <v>68</v>
      </c>
      <c r="D37" s="55" t="s">
        <v>69</v>
      </c>
      <c r="E37" s="55" t="s">
        <v>167</v>
      </c>
      <c r="F37" s="127" t="s">
        <v>168</v>
      </c>
      <c r="G37" s="56">
        <v>45181</v>
      </c>
      <c r="H37" s="12" t="s">
        <v>94</v>
      </c>
      <c r="I37" s="12">
        <v>101</v>
      </c>
      <c r="J37" s="70">
        <v>1</v>
      </c>
      <c r="K37" s="12">
        <f t="shared" si="0"/>
        <v>2000</v>
      </c>
      <c r="L37" s="12"/>
    </row>
    <row r="38" s="111" customFormat="1" ht="45" spans="1:12">
      <c r="A38" s="12">
        <v>34</v>
      </c>
      <c r="B38" s="55" t="s">
        <v>169</v>
      </c>
      <c r="C38" s="55" t="s">
        <v>85</v>
      </c>
      <c r="D38" s="55" t="s">
        <v>56</v>
      </c>
      <c r="E38" s="55" t="s">
        <v>170</v>
      </c>
      <c r="F38" s="128" t="s">
        <v>171</v>
      </c>
      <c r="G38" s="56" t="s">
        <v>172</v>
      </c>
      <c r="H38" s="12" t="s">
        <v>173</v>
      </c>
      <c r="I38" s="12">
        <f>465.05+161.1</f>
        <v>626.15</v>
      </c>
      <c r="J38" s="133">
        <v>2</v>
      </c>
      <c r="K38" s="12">
        <f t="shared" si="0"/>
        <v>4000</v>
      </c>
      <c r="L38" s="12"/>
    </row>
    <row r="39" s="111" customFormat="1" ht="22.5" spans="1:12">
      <c r="A39" s="12">
        <v>35</v>
      </c>
      <c r="B39" s="60" t="s">
        <v>174</v>
      </c>
      <c r="C39" s="12" t="s">
        <v>68</v>
      </c>
      <c r="D39" s="12" t="s">
        <v>69</v>
      </c>
      <c r="E39" s="12" t="s">
        <v>175</v>
      </c>
      <c r="F39" s="52" t="s">
        <v>176</v>
      </c>
      <c r="G39" s="53">
        <v>45138</v>
      </c>
      <c r="H39" s="12" t="s">
        <v>94</v>
      </c>
      <c r="I39" s="35">
        <v>101</v>
      </c>
      <c r="J39" s="27">
        <v>1</v>
      </c>
      <c r="K39" s="12">
        <f t="shared" si="0"/>
        <v>2000</v>
      </c>
      <c r="L39" s="12"/>
    </row>
    <row r="40" s="111" customFormat="1" spans="1:12">
      <c r="A40" s="12">
        <v>36</v>
      </c>
      <c r="B40" s="12" t="s">
        <v>177</v>
      </c>
      <c r="C40" s="12" t="s">
        <v>91</v>
      </c>
      <c r="D40" s="12" t="s">
        <v>29</v>
      </c>
      <c r="E40" s="12" t="s">
        <v>178</v>
      </c>
      <c r="F40" s="52" t="s">
        <v>179</v>
      </c>
      <c r="G40" s="53">
        <v>45252</v>
      </c>
      <c r="H40" s="12" t="s">
        <v>180</v>
      </c>
      <c r="I40" s="12">
        <v>128.24</v>
      </c>
      <c r="J40" s="69">
        <v>1</v>
      </c>
      <c r="K40" s="12">
        <f t="shared" si="0"/>
        <v>2000</v>
      </c>
      <c r="L40" s="12"/>
    </row>
    <row r="41" s="111" customFormat="1" ht="22.5" spans="1:12">
      <c r="A41" s="12">
        <v>37</v>
      </c>
      <c r="B41" s="12" t="s">
        <v>181</v>
      </c>
      <c r="C41" s="12" t="s">
        <v>68</v>
      </c>
      <c r="D41" s="12" t="s">
        <v>69</v>
      </c>
      <c r="E41" s="12" t="s">
        <v>182</v>
      </c>
      <c r="F41" s="59" t="s">
        <v>183</v>
      </c>
      <c r="G41" s="53">
        <v>45098</v>
      </c>
      <c r="H41" s="12" t="s">
        <v>94</v>
      </c>
      <c r="I41" s="35">
        <v>120</v>
      </c>
      <c r="J41" s="12">
        <v>1</v>
      </c>
      <c r="K41" s="12">
        <f t="shared" si="0"/>
        <v>2000</v>
      </c>
      <c r="L41" s="12"/>
    </row>
    <row r="42" s="111" customFormat="1" ht="22.5" spans="1:12">
      <c r="A42" s="12">
        <v>38</v>
      </c>
      <c r="B42" s="60" t="s">
        <v>184</v>
      </c>
      <c r="C42" s="12" t="s">
        <v>68</v>
      </c>
      <c r="D42" s="12" t="s">
        <v>69</v>
      </c>
      <c r="E42" s="12" t="s">
        <v>185</v>
      </c>
      <c r="F42" s="59" t="s">
        <v>186</v>
      </c>
      <c r="G42" s="53">
        <v>45160</v>
      </c>
      <c r="H42" s="12" t="s">
        <v>94</v>
      </c>
      <c r="I42" s="12">
        <v>102</v>
      </c>
      <c r="J42" s="27">
        <v>1</v>
      </c>
      <c r="K42" s="12">
        <f t="shared" si="0"/>
        <v>2000</v>
      </c>
      <c r="L42" s="12"/>
    </row>
    <row r="43" s="111" customFormat="1" ht="22.5" spans="1:12">
      <c r="A43" s="12">
        <v>39</v>
      </c>
      <c r="B43" s="60" t="s">
        <v>187</v>
      </c>
      <c r="C43" s="12" t="s">
        <v>137</v>
      </c>
      <c r="D43" s="12" t="s">
        <v>188</v>
      </c>
      <c r="E43" s="12" t="s">
        <v>189</v>
      </c>
      <c r="F43" s="32" t="s">
        <v>190</v>
      </c>
      <c r="G43" s="37">
        <v>45112</v>
      </c>
      <c r="H43" s="12" t="s">
        <v>94</v>
      </c>
      <c r="I43" s="12">
        <v>142</v>
      </c>
      <c r="J43" s="27">
        <v>1</v>
      </c>
      <c r="K43" s="12">
        <f t="shared" si="0"/>
        <v>2000</v>
      </c>
      <c r="L43" s="12"/>
    </row>
    <row r="44" s="111" customFormat="1" ht="22.5" spans="1:12">
      <c r="A44" s="12">
        <v>40</v>
      </c>
      <c r="B44" s="12" t="s">
        <v>191</v>
      </c>
      <c r="C44" s="12" t="s">
        <v>23</v>
      </c>
      <c r="D44" s="12" t="s">
        <v>16</v>
      </c>
      <c r="E44" s="12" t="s">
        <v>192</v>
      </c>
      <c r="F44" s="52" t="s">
        <v>193</v>
      </c>
      <c r="G44" s="53">
        <v>45268</v>
      </c>
      <c r="H44" s="12" t="s">
        <v>180</v>
      </c>
      <c r="I44" s="12">
        <v>196</v>
      </c>
      <c r="J44" s="69">
        <v>1</v>
      </c>
      <c r="K44" s="12">
        <f t="shared" si="0"/>
        <v>2000</v>
      </c>
      <c r="L44" s="12"/>
    </row>
    <row r="45" s="111" customFormat="1" ht="45" spans="1:12">
      <c r="A45" s="12">
        <v>41</v>
      </c>
      <c r="B45" s="54" t="s">
        <v>194</v>
      </c>
      <c r="C45" s="12" t="s">
        <v>68</v>
      </c>
      <c r="D45" s="55" t="s">
        <v>69</v>
      </c>
      <c r="E45" s="55" t="s">
        <v>195</v>
      </c>
      <c r="F45" s="52" t="s">
        <v>196</v>
      </c>
      <c r="G45" s="56">
        <v>45166</v>
      </c>
      <c r="H45" s="12" t="s">
        <v>106</v>
      </c>
      <c r="I45" s="12">
        <f>125+153</f>
        <v>278</v>
      </c>
      <c r="J45" s="70">
        <v>2</v>
      </c>
      <c r="K45" s="12">
        <f t="shared" si="0"/>
        <v>4000</v>
      </c>
      <c r="L45" s="12"/>
    </row>
    <row r="46" s="111" customFormat="1" ht="22.5" spans="1:12">
      <c r="A46" s="12">
        <v>42</v>
      </c>
      <c r="B46" s="129" t="s">
        <v>197</v>
      </c>
      <c r="C46" s="130" t="s">
        <v>49</v>
      </c>
      <c r="D46" s="130" t="s">
        <v>198</v>
      </c>
      <c r="E46" s="130" t="s">
        <v>199</v>
      </c>
      <c r="F46" s="52" t="s">
        <v>200</v>
      </c>
      <c r="G46" s="131">
        <v>45107</v>
      </c>
      <c r="H46" s="12" t="s">
        <v>94</v>
      </c>
      <c r="I46" s="35">
        <v>124.66</v>
      </c>
      <c r="J46" s="134">
        <v>1</v>
      </c>
      <c r="K46" s="12">
        <f t="shared" si="0"/>
        <v>2000</v>
      </c>
      <c r="L46" s="12"/>
    </row>
    <row r="47" s="111" customFormat="1" ht="22.5" spans="1:12">
      <c r="A47" s="12">
        <v>43</v>
      </c>
      <c r="B47" s="12" t="s">
        <v>201</v>
      </c>
      <c r="C47" s="12" t="s">
        <v>68</v>
      </c>
      <c r="D47" s="12" t="s">
        <v>69</v>
      </c>
      <c r="E47" s="12" t="s">
        <v>202</v>
      </c>
      <c r="F47" s="52" t="s">
        <v>203</v>
      </c>
      <c r="G47" s="53">
        <v>45083</v>
      </c>
      <c r="H47" s="12" t="s">
        <v>94</v>
      </c>
      <c r="I47" s="12">
        <v>107</v>
      </c>
      <c r="J47" s="69">
        <v>1</v>
      </c>
      <c r="K47" s="12">
        <f t="shared" si="0"/>
        <v>2000</v>
      </c>
      <c r="L47" s="12"/>
    </row>
    <row r="48" s="111" customFormat="1" ht="22.5" spans="1:12">
      <c r="A48" s="12">
        <v>44</v>
      </c>
      <c r="B48" s="12" t="s">
        <v>204</v>
      </c>
      <c r="C48" s="55" t="s">
        <v>85</v>
      </c>
      <c r="D48" s="55" t="s">
        <v>56</v>
      </c>
      <c r="E48" s="55" t="s">
        <v>205</v>
      </c>
      <c r="F48" s="32" t="s">
        <v>206</v>
      </c>
      <c r="G48" s="53">
        <v>44777</v>
      </c>
      <c r="H48" s="12" t="s">
        <v>94</v>
      </c>
      <c r="I48" s="12">
        <v>101</v>
      </c>
      <c r="J48" s="69">
        <v>1</v>
      </c>
      <c r="K48" s="12">
        <f t="shared" si="0"/>
        <v>2000</v>
      </c>
      <c r="L48" s="12" t="s">
        <v>207</v>
      </c>
    </row>
    <row r="49" s="111" customFormat="1" ht="33.75" spans="1:12">
      <c r="A49" s="12">
        <v>45</v>
      </c>
      <c r="B49" s="12" t="s">
        <v>208</v>
      </c>
      <c r="C49" s="12" t="s">
        <v>132</v>
      </c>
      <c r="D49" s="12" t="s">
        <v>133</v>
      </c>
      <c r="E49" s="12" t="s">
        <v>209</v>
      </c>
      <c r="F49" s="52" t="s">
        <v>210</v>
      </c>
      <c r="G49" s="53">
        <v>44995</v>
      </c>
      <c r="H49" s="12" t="s">
        <v>94</v>
      </c>
      <c r="I49" s="12">
        <v>105</v>
      </c>
      <c r="J49" s="27">
        <v>1</v>
      </c>
      <c r="K49" s="12">
        <f t="shared" si="0"/>
        <v>2000</v>
      </c>
      <c r="L49" s="12"/>
    </row>
    <row r="50" s="111" customFormat="1" ht="22.5" spans="1:12">
      <c r="A50" s="12">
        <v>46</v>
      </c>
      <c r="B50" s="60" t="s">
        <v>211</v>
      </c>
      <c r="C50" s="12" t="s">
        <v>49</v>
      </c>
      <c r="D50" s="12" t="s">
        <v>198</v>
      </c>
      <c r="E50" s="12" t="s">
        <v>212</v>
      </c>
      <c r="F50" s="52" t="s">
        <v>213</v>
      </c>
      <c r="G50" s="53">
        <v>45125</v>
      </c>
      <c r="H50" s="12" t="s">
        <v>94</v>
      </c>
      <c r="I50" s="35">
        <v>101</v>
      </c>
      <c r="J50" s="27">
        <v>1</v>
      </c>
      <c r="K50" s="12">
        <f t="shared" si="0"/>
        <v>2000</v>
      </c>
      <c r="L50" s="12"/>
    </row>
    <row r="51" s="111" customFormat="1" ht="22.5" spans="1:12">
      <c r="A51" s="12">
        <v>47</v>
      </c>
      <c r="B51" s="12" t="s">
        <v>214</v>
      </c>
      <c r="C51" s="12" t="s">
        <v>91</v>
      </c>
      <c r="D51" s="12" t="s">
        <v>29</v>
      </c>
      <c r="E51" s="12" t="s">
        <v>215</v>
      </c>
      <c r="F51" s="52" t="s">
        <v>216</v>
      </c>
      <c r="G51" s="53">
        <v>45026</v>
      </c>
      <c r="H51" s="12" t="s">
        <v>106</v>
      </c>
      <c r="I51" s="12">
        <f>109.21+128.3</f>
        <v>237.51</v>
      </c>
      <c r="J51" s="27">
        <v>2</v>
      </c>
      <c r="K51" s="12">
        <f t="shared" si="0"/>
        <v>4000</v>
      </c>
      <c r="L51" s="12"/>
    </row>
    <row r="52" ht="22.5" spans="1:12">
      <c r="A52" s="12">
        <v>48</v>
      </c>
      <c r="B52" s="54" t="s">
        <v>217</v>
      </c>
      <c r="C52" s="12" t="s">
        <v>68</v>
      </c>
      <c r="D52" s="55" t="s">
        <v>69</v>
      </c>
      <c r="E52" s="55" t="s">
        <v>218</v>
      </c>
      <c r="F52" s="52" t="s">
        <v>219</v>
      </c>
      <c r="G52" s="56">
        <v>45167</v>
      </c>
      <c r="H52" s="12" t="s">
        <v>106</v>
      </c>
      <c r="I52" s="12">
        <v>126.79</v>
      </c>
      <c r="J52" s="70">
        <v>1</v>
      </c>
      <c r="K52" s="12">
        <f t="shared" si="0"/>
        <v>2000</v>
      </c>
      <c r="L52" s="12"/>
    </row>
    <row r="53" s="111" customFormat="1" ht="22.5" spans="1:12">
      <c r="A53" s="12">
        <v>49</v>
      </c>
      <c r="B53" s="12" t="s">
        <v>220</v>
      </c>
      <c r="C53" s="12" t="s">
        <v>68</v>
      </c>
      <c r="D53" s="12" t="s">
        <v>69</v>
      </c>
      <c r="E53" s="12" t="s">
        <v>221</v>
      </c>
      <c r="F53" s="52" t="s">
        <v>222</v>
      </c>
      <c r="G53" s="53">
        <v>45068</v>
      </c>
      <c r="H53" s="12" t="s">
        <v>94</v>
      </c>
      <c r="I53" s="12">
        <v>125.86</v>
      </c>
      <c r="J53" s="27">
        <v>1</v>
      </c>
      <c r="K53" s="12">
        <f t="shared" si="0"/>
        <v>2000</v>
      </c>
      <c r="L53" s="12"/>
    </row>
    <row r="54" s="111" customFormat="1" ht="22.5" spans="1:12">
      <c r="A54" s="12">
        <v>50</v>
      </c>
      <c r="B54" s="12" t="s">
        <v>223</v>
      </c>
      <c r="C54" s="12" t="s">
        <v>85</v>
      </c>
      <c r="D54" s="12" t="s">
        <v>56</v>
      </c>
      <c r="E54" s="12" t="s">
        <v>224</v>
      </c>
      <c r="F54" s="52" t="s">
        <v>225</v>
      </c>
      <c r="G54" s="53">
        <v>45085</v>
      </c>
      <c r="H54" s="12" t="s">
        <v>94</v>
      </c>
      <c r="I54" s="12">
        <v>184.72</v>
      </c>
      <c r="J54" s="69">
        <v>1</v>
      </c>
      <c r="K54" s="12">
        <f t="shared" si="0"/>
        <v>2000</v>
      </c>
      <c r="L54" s="12"/>
    </row>
    <row r="55" s="111" customFormat="1" ht="22.5" spans="1:12">
      <c r="A55" s="12">
        <v>51</v>
      </c>
      <c r="B55" s="12" t="s">
        <v>226</v>
      </c>
      <c r="C55" s="12" t="s">
        <v>23</v>
      </c>
      <c r="D55" s="12" t="s">
        <v>16</v>
      </c>
      <c r="E55" s="12" t="s">
        <v>227</v>
      </c>
      <c r="F55" s="52" t="s">
        <v>228</v>
      </c>
      <c r="G55" s="53">
        <v>45090</v>
      </c>
      <c r="H55" s="12" t="s">
        <v>106</v>
      </c>
      <c r="I55" s="12">
        <v>168.48</v>
      </c>
      <c r="J55" s="69">
        <v>1</v>
      </c>
      <c r="K55" s="12">
        <f t="shared" si="0"/>
        <v>2000</v>
      </c>
      <c r="L55" s="12"/>
    </row>
    <row r="56" s="111" customFormat="1" ht="22.5" spans="1:12">
      <c r="A56" s="12">
        <v>52</v>
      </c>
      <c r="B56" s="60" t="s">
        <v>229</v>
      </c>
      <c r="C56" s="12" t="s">
        <v>85</v>
      </c>
      <c r="D56" s="12" t="s">
        <v>56</v>
      </c>
      <c r="E56" s="12" t="s">
        <v>230</v>
      </c>
      <c r="F56" s="59" t="s">
        <v>231</v>
      </c>
      <c r="G56" s="53">
        <v>45158</v>
      </c>
      <c r="H56" s="12" t="s">
        <v>106</v>
      </c>
      <c r="I56" s="12">
        <v>137.35</v>
      </c>
      <c r="J56" s="27">
        <v>1</v>
      </c>
      <c r="K56" s="12">
        <f t="shared" si="0"/>
        <v>2000</v>
      </c>
      <c r="L56" s="12"/>
    </row>
    <row r="57" s="111" customFormat="1" ht="22.5" spans="1:12">
      <c r="A57" s="12">
        <v>53</v>
      </c>
      <c r="B57" s="54" t="s">
        <v>232</v>
      </c>
      <c r="C57" s="12" t="s">
        <v>85</v>
      </c>
      <c r="D57" s="55" t="s">
        <v>56</v>
      </c>
      <c r="E57" s="55" t="s">
        <v>233</v>
      </c>
      <c r="F57" s="52" t="s">
        <v>234</v>
      </c>
      <c r="G57" s="56">
        <v>45146</v>
      </c>
      <c r="H57" s="12" t="s">
        <v>94</v>
      </c>
      <c r="I57" s="12">
        <v>101.34</v>
      </c>
      <c r="J57" s="70">
        <v>1</v>
      </c>
      <c r="K57" s="12">
        <f t="shared" si="0"/>
        <v>2000</v>
      </c>
      <c r="L57" s="12"/>
    </row>
    <row r="58" s="111" customFormat="1" ht="22.5" spans="1:12">
      <c r="A58" s="12">
        <v>54</v>
      </c>
      <c r="B58" s="12" t="s">
        <v>235</v>
      </c>
      <c r="C58" s="12" t="s">
        <v>23</v>
      </c>
      <c r="D58" s="12" t="s">
        <v>16</v>
      </c>
      <c r="E58" s="12" t="s">
        <v>236</v>
      </c>
      <c r="F58" s="52" t="s">
        <v>237</v>
      </c>
      <c r="G58" s="53">
        <v>45010</v>
      </c>
      <c r="H58" s="12" t="s">
        <v>94</v>
      </c>
      <c r="I58" s="12">
        <v>137.73</v>
      </c>
      <c r="J58" s="27">
        <v>1</v>
      </c>
      <c r="K58" s="12">
        <f t="shared" si="0"/>
        <v>2000</v>
      </c>
      <c r="L58" s="12"/>
    </row>
    <row r="59" s="111" customFormat="1" ht="22.5" spans="1:12">
      <c r="A59" s="12">
        <v>55</v>
      </c>
      <c r="B59" s="55" t="s">
        <v>238</v>
      </c>
      <c r="C59" s="55" t="s">
        <v>85</v>
      </c>
      <c r="D59" s="55" t="s">
        <v>56</v>
      </c>
      <c r="E59" s="55" t="s">
        <v>239</v>
      </c>
      <c r="F59" s="52" t="s">
        <v>240</v>
      </c>
      <c r="G59" s="56">
        <v>45080</v>
      </c>
      <c r="H59" s="12" t="s">
        <v>94</v>
      </c>
      <c r="I59" s="12">
        <v>101</v>
      </c>
      <c r="J59" s="70">
        <v>1</v>
      </c>
      <c r="K59" s="12">
        <f t="shared" si="0"/>
        <v>2000</v>
      </c>
      <c r="L59" s="12"/>
    </row>
    <row r="60" s="111" customFormat="1" ht="22.5" spans="1:12">
      <c r="A60" s="12">
        <v>56</v>
      </c>
      <c r="B60" s="54" t="s">
        <v>241</v>
      </c>
      <c r="C60" s="12" t="s">
        <v>23</v>
      </c>
      <c r="D60" s="55" t="s">
        <v>16</v>
      </c>
      <c r="E60" s="55" t="s">
        <v>242</v>
      </c>
      <c r="F60" s="52" t="s">
        <v>243</v>
      </c>
      <c r="G60" s="56">
        <v>45188</v>
      </c>
      <c r="H60" s="12" t="s">
        <v>106</v>
      </c>
      <c r="I60" s="12">
        <v>101</v>
      </c>
      <c r="J60" s="70">
        <v>1</v>
      </c>
      <c r="K60" s="12">
        <f t="shared" si="0"/>
        <v>2000</v>
      </c>
      <c r="L60" s="12"/>
    </row>
    <row r="61" s="111" customFormat="1" ht="22.5" spans="1:12">
      <c r="A61" s="12">
        <v>57</v>
      </c>
      <c r="B61" s="54" t="s">
        <v>244</v>
      </c>
      <c r="C61" s="12" t="s">
        <v>23</v>
      </c>
      <c r="D61" s="55" t="s">
        <v>16</v>
      </c>
      <c r="E61" s="55" t="s">
        <v>245</v>
      </c>
      <c r="F61" s="52" t="s">
        <v>246</v>
      </c>
      <c r="G61" s="56">
        <v>45188</v>
      </c>
      <c r="H61" s="12" t="s">
        <v>106</v>
      </c>
      <c r="I61" s="12">
        <v>101</v>
      </c>
      <c r="J61" s="70">
        <v>1</v>
      </c>
      <c r="K61" s="12">
        <f t="shared" si="0"/>
        <v>2000</v>
      </c>
      <c r="L61" s="12"/>
    </row>
    <row r="62" s="111" customFormat="1" ht="22.5" spans="1:12">
      <c r="A62" s="12">
        <v>58</v>
      </c>
      <c r="B62" s="54" t="s">
        <v>247</v>
      </c>
      <c r="C62" s="12" t="s">
        <v>23</v>
      </c>
      <c r="D62" s="55" t="s">
        <v>16</v>
      </c>
      <c r="E62" s="55" t="s">
        <v>248</v>
      </c>
      <c r="F62" s="52" t="s">
        <v>249</v>
      </c>
      <c r="G62" s="56">
        <v>45196</v>
      </c>
      <c r="H62" s="12" t="s">
        <v>106</v>
      </c>
      <c r="I62" s="12">
        <v>101</v>
      </c>
      <c r="J62" s="70">
        <v>1</v>
      </c>
      <c r="K62" s="12">
        <f t="shared" si="0"/>
        <v>2000</v>
      </c>
      <c r="L62" s="12"/>
    </row>
    <row r="63" s="111" customFormat="1" ht="22.5" spans="1:12">
      <c r="A63" s="12">
        <v>59</v>
      </c>
      <c r="B63" s="54" t="s">
        <v>250</v>
      </c>
      <c r="C63" s="12" t="s">
        <v>23</v>
      </c>
      <c r="D63" s="55" t="s">
        <v>16</v>
      </c>
      <c r="E63" s="55" t="s">
        <v>251</v>
      </c>
      <c r="F63" s="132" t="s">
        <v>252</v>
      </c>
      <c r="G63" s="56">
        <v>45188</v>
      </c>
      <c r="H63" s="12" t="s">
        <v>106</v>
      </c>
      <c r="I63" s="12">
        <v>146</v>
      </c>
      <c r="J63" s="70">
        <v>1</v>
      </c>
      <c r="K63" s="12">
        <f t="shared" si="0"/>
        <v>2000</v>
      </c>
      <c r="L63" s="12"/>
    </row>
    <row r="64" s="111" customFormat="1" ht="22.5" spans="1:12">
      <c r="A64" s="12">
        <v>60</v>
      </c>
      <c r="B64" s="12" t="s">
        <v>253</v>
      </c>
      <c r="C64" s="12" t="s">
        <v>49</v>
      </c>
      <c r="D64" s="12" t="s">
        <v>198</v>
      </c>
      <c r="E64" s="12" t="s">
        <v>254</v>
      </c>
      <c r="F64" s="52" t="s">
        <v>255</v>
      </c>
      <c r="G64" s="53">
        <v>45107</v>
      </c>
      <c r="H64" s="12" t="s">
        <v>106</v>
      </c>
      <c r="I64" s="12">
        <v>127.32</v>
      </c>
      <c r="J64" s="27">
        <v>1</v>
      </c>
      <c r="K64" s="12">
        <f t="shared" si="0"/>
        <v>2000</v>
      </c>
      <c r="L64" s="12"/>
    </row>
    <row r="65" s="111" customFormat="1" ht="22.5" spans="1:12">
      <c r="A65" s="12">
        <v>61</v>
      </c>
      <c r="B65" s="12" t="s">
        <v>256</v>
      </c>
      <c r="C65" s="12" t="s">
        <v>23</v>
      </c>
      <c r="D65" s="12" t="s">
        <v>16</v>
      </c>
      <c r="E65" s="12" t="s">
        <v>257</v>
      </c>
      <c r="F65" s="52" t="s">
        <v>258</v>
      </c>
      <c r="G65" s="53">
        <v>45208</v>
      </c>
      <c r="H65" s="12" t="s">
        <v>106</v>
      </c>
      <c r="I65" s="12">
        <v>101</v>
      </c>
      <c r="J65" s="27">
        <v>1</v>
      </c>
      <c r="K65" s="12">
        <f t="shared" si="0"/>
        <v>2000</v>
      </c>
      <c r="L65" s="12"/>
    </row>
    <row r="66" s="111" customFormat="1" ht="22.5" spans="1:12">
      <c r="A66" s="12">
        <v>62</v>
      </c>
      <c r="B66" s="55" t="s">
        <v>259</v>
      </c>
      <c r="C66" s="55" t="s">
        <v>23</v>
      </c>
      <c r="D66" s="55" t="s">
        <v>16</v>
      </c>
      <c r="E66" s="55" t="s">
        <v>260</v>
      </c>
      <c r="F66" s="52" t="s">
        <v>261</v>
      </c>
      <c r="G66" s="56">
        <v>45084</v>
      </c>
      <c r="H66" s="12" t="s">
        <v>106</v>
      </c>
      <c r="I66" s="12">
        <v>109.7</v>
      </c>
      <c r="J66" s="70">
        <v>1</v>
      </c>
      <c r="K66" s="12">
        <f t="shared" si="0"/>
        <v>2000</v>
      </c>
      <c r="L66" s="12"/>
    </row>
    <row r="67" s="111" customFormat="1" ht="22.5" spans="1:12">
      <c r="A67" s="12">
        <v>63</v>
      </c>
      <c r="B67" s="54" t="s">
        <v>262</v>
      </c>
      <c r="C67" s="55" t="s">
        <v>23</v>
      </c>
      <c r="D67" s="55" t="s">
        <v>16</v>
      </c>
      <c r="E67" s="55" t="s">
        <v>263</v>
      </c>
      <c r="F67" s="52" t="s">
        <v>264</v>
      </c>
      <c r="G67" s="56">
        <v>45188</v>
      </c>
      <c r="H67" s="12" t="s">
        <v>106</v>
      </c>
      <c r="I67" s="12">
        <v>103</v>
      </c>
      <c r="J67" s="70">
        <v>1</v>
      </c>
      <c r="K67" s="12">
        <f t="shared" si="0"/>
        <v>2000</v>
      </c>
      <c r="L67" s="12"/>
    </row>
    <row r="68" s="111" customFormat="1" ht="22.5" spans="1:12">
      <c r="A68" s="12">
        <v>64</v>
      </c>
      <c r="B68" s="54" t="s">
        <v>265</v>
      </c>
      <c r="C68" s="55" t="s">
        <v>23</v>
      </c>
      <c r="D68" s="55" t="s">
        <v>16</v>
      </c>
      <c r="E68" s="55" t="s">
        <v>266</v>
      </c>
      <c r="F68" s="52" t="s">
        <v>267</v>
      </c>
      <c r="G68" s="56">
        <v>45196</v>
      </c>
      <c r="H68" s="12" t="s">
        <v>116</v>
      </c>
      <c r="I68" s="35">
        <f>55.29+52.87</f>
        <v>108.16</v>
      </c>
      <c r="J68" s="70">
        <v>1</v>
      </c>
      <c r="K68" s="12">
        <f t="shared" si="0"/>
        <v>2000</v>
      </c>
      <c r="L68" s="12"/>
    </row>
    <row r="69" s="111" customFormat="1" ht="22.5" spans="1:12">
      <c r="A69" s="12">
        <v>65</v>
      </c>
      <c r="B69" s="12" t="s">
        <v>268</v>
      </c>
      <c r="C69" s="12" t="s">
        <v>68</v>
      </c>
      <c r="D69" s="12" t="s">
        <v>69</v>
      </c>
      <c r="E69" s="12" t="s">
        <v>269</v>
      </c>
      <c r="F69" s="52" t="s">
        <v>270</v>
      </c>
      <c r="G69" s="53">
        <v>45071</v>
      </c>
      <c r="H69" s="12" t="s">
        <v>106</v>
      </c>
      <c r="I69" s="12">
        <v>101</v>
      </c>
      <c r="J69" s="12">
        <v>1</v>
      </c>
      <c r="K69" s="12">
        <f t="shared" si="0"/>
        <v>2000</v>
      </c>
      <c r="L69" s="12"/>
    </row>
    <row r="70" s="111" customFormat="1" ht="22.5" spans="1:12">
      <c r="A70" s="12">
        <v>66</v>
      </c>
      <c r="B70" s="12" t="s">
        <v>271</v>
      </c>
      <c r="C70" s="55" t="s">
        <v>23</v>
      </c>
      <c r="D70" s="55" t="s">
        <v>16</v>
      </c>
      <c r="E70" s="55" t="s">
        <v>272</v>
      </c>
      <c r="F70" s="52">
        <v>63954601</v>
      </c>
      <c r="G70" s="53">
        <v>45242</v>
      </c>
      <c r="H70" s="12" t="s">
        <v>106</v>
      </c>
      <c r="I70" s="12">
        <v>101</v>
      </c>
      <c r="J70" s="27">
        <v>1</v>
      </c>
      <c r="K70" s="12">
        <f t="shared" si="0"/>
        <v>2000</v>
      </c>
      <c r="L70" s="12"/>
    </row>
    <row r="71" s="111" customFormat="1" ht="22.5" spans="1:12">
      <c r="A71" s="12">
        <v>67</v>
      </c>
      <c r="B71" s="12" t="s">
        <v>273</v>
      </c>
      <c r="C71" s="12" t="s">
        <v>23</v>
      </c>
      <c r="D71" s="12" t="s">
        <v>16</v>
      </c>
      <c r="E71" s="12" t="s">
        <v>274</v>
      </c>
      <c r="F71" s="52" t="s">
        <v>275</v>
      </c>
      <c r="G71" s="53">
        <v>45220</v>
      </c>
      <c r="H71" s="12" t="s">
        <v>106</v>
      </c>
      <c r="I71" s="12">
        <v>171.64</v>
      </c>
      <c r="J71" s="69">
        <v>1</v>
      </c>
      <c r="K71" s="12">
        <f t="shared" si="0"/>
        <v>2000</v>
      </c>
      <c r="L71" s="12"/>
    </row>
    <row r="72" s="111" customFormat="1" ht="22.5" spans="1:12">
      <c r="A72" s="12">
        <v>68</v>
      </c>
      <c r="B72" s="60" t="s">
        <v>276</v>
      </c>
      <c r="C72" s="12" t="s">
        <v>68</v>
      </c>
      <c r="D72" s="12" t="s">
        <v>69</v>
      </c>
      <c r="E72" s="12" t="s">
        <v>277</v>
      </c>
      <c r="F72" s="52" t="s">
        <v>278</v>
      </c>
      <c r="G72" s="53">
        <v>45124</v>
      </c>
      <c r="H72" s="12" t="s">
        <v>106</v>
      </c>
      <c r="I72" s="12">
        <v>101</v>
      </c>
      <c r="J72" s="27">
        <v>1</v>
      </c>
      <c r="K72" s="12">
        <f t="shared" si="0"/>
        <v>2000</v>
      </c>
      <c r="L72" s="12"/>
    </row>
    <row r="73" s="111" customFormat="1" ht="78.75" spans="1:12">
      <c r="A73" s="12">
        <v>69</v>
      </c>
      <c r="B73" s="12" t="s">
        <v>279</v>
      </c>
      <c r="C73" s="12" t="s">
        <v>152</v>
      </c>
      <c r="D73" s="12" t="s">
        <v>153</v>
      </c>
      <c r="E73" s="12" t="s">
        <v>280</v>
      </c>
      <c r="F73" s="52" t="s">
        <v>281</v>
      </c>
      <c r="G73" s="53" t="s">
        <v>282</v>
      </c>
      <c r="H73" s="12" t="s">
        <v>283</v>
      </c>
      <c r="I73" s="12">
        <f>101+202</f>
        <v>303</v>
      </c>
      <c r="J73" s="69">
        <v>3</v>
      </c>
      <c r="K73" s="12">
        <f t="shared" si="0"/>
        <v>6000</v>
      </c>
      <c r="L73" s="12"/>
    </row>
    <row r="74" s="111" customFormat="1" ht="33.75" spans="1:12">
      <c r="A74" s="12">
        <v>70</v>
      </c>
      <c r="B74" s="12" t="s">
        <v>284</v>
      </c>
      <c r="C74" s="12" t="s">
        <v>68</v>
      </c>
      <c r="D74" s="12" t="s">
        <v>69</v>
      </c>
      <c r="E74" s="12" t="s">
        <v>285</v>
      </c>
      <c r="F74" s="32" t="s">
        <v>286</v>
      </c>
      <c r="G74" s="53">
        <v>45083</v>
      </c>
      <c r="H74" s="12" t="s">
        <v>287</v>
      </c>
      <c r="I74" s="35">
        <v>101</v>
      </c>
      <c r="J74" s="71">
        <v>1</v>
      </c>
      <c r="K74" s="12">
        <f t="shared" si="0"/>
        <v>2000</v>
      </c>
      <c r="L74" s="12"/>
    </row>
    <row r="75" s="114" customFormat="1" spans="1:12">
      <c r="A75" s="17" t="s">
        <v>288</v>
      </c>
      <c r="B75" s="18"/>
      <c r="C75" s="19"/>
      <c r="D75" s="19"/>
      <c r="E75" s="19"/>
      <c r="F75" s="19"/>
      <c r="G75" s="19"/>
      <c r="H75" s="19"/>
      <c r="I75" s="19"/>
      <c r="J75" s="19">
        <f>SUM(J19:J74)</f>
        <v>71</v>
      </c>
      <c r="K75" s="19">
        <f>SUM(K19:K74)</f>
        <v>142000</v>
      </c>
      <c r="L75" s="19"/>
    </row>
    <row r="76" ht="33.75" spans="1:12">
      <c r="A76" s="12">
        <v>71</v>
      </c>
      <c r="B76" s="35" t="s">
        <v>289</v>
      </c>
      <c r="C76" s="12" t="s">
        <v>290</v>
      </c>
      <c r="D76" s="12" t="s">
        <v>29</v>
      </c>
      <c r="E76" s="12" t="s">
        <v>291</v>
      </c>
      <c r="F76" s="166" t="s">
        <v>292</v>
      </c>
      <c r="G76" s="37" t="s">
        <v>293</v>
      </c>
      <c r="H76" s="12" t="s">
        <v>294</v>
      </c>
      <c r="I76" s="12">
        <v>104</v>
      </c>
      <c r="J76" s="12">
        <v>1</v>
      </c>
      <c r="K76" s="12">
        <v>2000</v>
      </c>
      <c r="L76" s="97"/>
    </row>
    <row r="77" ht="33.75" spans="1:12">
      <c r="A77" s="12">
        <v>72</v>
      </c>
      <c r="B77" s="12" t="s">
        <v>295</v>
      </c>
      <c r="C77" s="12" t="s">
        <v>290</v>
      </c>
      <c r="D77" s="12" t="s">
        <v>29</v>
      </c>
      <c r="E77" s="12" t="s">
        <v>296</v>
      </c>
      <c r="F77" s="12">
        <v>25254450</v>
      </c>
      <c r="G77" s="37" t="s">
        <v>297</v>
      </c>
      <c r="H77" s="12" t="s">
        <v>294</v>
      </c>
      <c r="I77" s="12">
        <v>118</v>
      </c>
      <c r="J77" s="12">
        <v>1</v>
      </c>
      <c r="K77" s="12">
        <v>2000</v>
      </c>
      <c r="L77" s="97"/>
    </row>
    <row r="78" ht="33.75" spans="1:12">
      <c r="A78" s="12">
        <v>73</v>
      </c>
      <c r="B78" s="12" t="s">
        <v>298</v>
      </c>
      <c r="C78" s="12" t="s">
        <v>290</v>
      </c>
      <c r="D78" s="12" t="s">
        <v>29</v>
      </c>
      <c r="E78" s="12" t="s">
        <v>299</v>
      </c>
      <c r="F78" s="166" t="s">
        <v>300</v>
      </c>
      <c r="G78" s="37" t="s">
        <v>301</v>
      </c>
      <c r="H78" s="12" t="s">
        <v>302</v>
      </c>
      <c r="I78" s="12">
        <v>118</v>
      </c>
      <c r="J78" s="12">
        <v>1</v>
      </c>
      <c r="K78" s="12">
        <v>2000</v>
      </c>
      <c r="L78" s="97"/>
    </row>
    <row r="79" ht="33.75" spans="1:12">
      <c r="A79" s="12">
        <v>74</v>
      </c>
      <c r="B79" s="12" t="s">
        <v>303</v>
      </c>
      <c r="C79" s="12" t="s">
        <v>304</v>
      </c>
      <c r="D79" s="12" t="s">
        <v>305</v>
      </c>
      <c r="E79" s="12" t="s">
        <v>306</v>
      </c>
      <c r="F79" s="166" t="s">
        <v>307</v>
      </c>
      <c r="G79" s="37" t="s">
        <v>308</v>
      </c>
      <c r="H79" s="12" t="s">
        <v>309</v>
      </c>
      <c r="I79" s="12">
        <v>513</v>
      </c>
      <c r="J79" s="12">
        <v>1</v>
      </c>
      <c r="K79" s="12">
        <v>2000</v>
      </c>
      <c r="L79" s="97"/>
    </row>
    <row r="80" ht="45" spans="1:12">
      <c r="A80" s="12">
        <v>75</v>
      </c>
      <c r="B80" s="12" t="s">
        <v>310</v>
      </c>
      <c r="C80" s="12" t="s">
        <v>311</v>
      </c>
      <c r="D80" s="12" t="s">
        <v>188</v>
      </c>
      <c r="E80" s="12" t="s">
        <v>312</v>
      </c>
      <c r="F80" s="166" t="s">
        <v>313</v>
      </c>
      <c r="G80" s="37" t="s">
        <v>314</v>
      </c>
      <c r="H80" s="12" t="s">
        <v>315</v>
      </c>
      <c r="I80" s="12">
        <v>670</v>
      </c>
      <c r="J80" s="12">
        <v>1</v>
      </c>
      <c r="K80" s="12">
        <v>2000</v>
      </c>
      <c r="L80" s="97"/>
    </row>
    <row r="81" ht="33.75" spans="1:12">
      <c r="A81" s="12">
        <v>76</v>
      </c>
      <c r="B81" s="12" t="s">
        <v>316</v>
      </c>
      <c r="C81" s="12" t="s">
        <v>317</v>
      </c>
      <c r="D81" s="12" t="s">
        <v>69</v>
      </c>
      <c r="E81" s="12" t="s">
        <v>318</v>
      </c>
      <c r="F81" s="166" t="s">
        <v>319</v>
      </c>
      <c r="G81" s="37" t="s">
        <v>320</v>
      </c>
      <c r="H81" s="12" t="s">
        <v>294</v>
      </c>
      <c r="I81" s="12">
        <v>599</v>
      </c>
      <c r="J81" s="12">
        <v>1</v>
      </c>
      <c r="K81" s="12">
        <v>2000</v>
      </c>
      <c r="L81" s="97"/>
    </row>
    <row r="82" ht="45" spans="1:12">
      <c r="A82" s="12">
        <v>77</v>
      </c>
      <c r="B82" s="12" t="s">
        <v>321</v>
      </c>
      <c r="C82" s="12" t="s">
        <v>311</v>
      </c>
      <c r="D82" s="12" t="s">
        <v>188</v>
      </c>
      <c r="E82" s="12" t="s">
        <v>322</v>
      </c>
      <c r="F82" s="166" t="s">
        <v>323</v>
      </c>
      <c r="G82" s="37" t="s">
        <v>324</v>
      </c>
      <c r="H82" s="12" t="s">
        <v>302</v>
      </c>
      <c r="I82" s="12">
        <v>435</v>
      </c>
      <c r="J82" s="12">
        <v>1</v>
      </c>
      <c r="K82" s="12">
        <v>2000</v>
      </c>
      <c r="L82" s="97"/>
    </row>
    <row r="83" ht="45" spans="1:12">
      <c r="A83" s="12">
        <v>78</v>
      </c>
      <c r="B83" s="35" t="s">
        <v>325</v>
      </c>
      <c r="C83" s="12" t="s">
        <v>311</v>
      </c>
      <c r="D83" s="12" t="s">
        <v>188</v>
      </c>
      <c r="E83" s="12" t="s">
        <v>326</v>
      </c>
      <c r="F83" s="166" t="s">
        <v>327</v>
      </c>
      <c r="G83" s="37" t="s">
        <v>328</v>
      </c>
      <c r="H83" s="12" t="s">
        <v>315</v>
      </c>
      <c r="I83" s="12">
        <v>1190</v>
      </c>
      <c r="J83" s="12">
        <v>1</v>
      </c>
      <c r="K83" s="12">
        <v>2000</v>
      </c>
      <c r="L83" s="97"/>
    </row>
    <row r="84" ht="33.75" spans="1:12">
      <c r="A84" s="12">
        <v>79</v>
      </c>
      <c r="B84" s="12" t="s">
        <v>329</v>
      </c>
      <c r="C84" s="12" t="s">
        <v>330</v>
      </c>
      <c r="D84" s="12" t="s">
        <v>96</v>
      </c>
      <c r="E84" s="12" t="s">
        <v>331</v>
      </c>
      <c r="F84" s="166" t="s">
        <v>332</v>
      </c>
      <c r="G84" s="37" t="s">
        <v>333</v>
      </c>
      <c r="H84" s="12" t="s">
        <v>294</v>
      </c>
      <c r="I84" s="12">
        <v>610</v>
      </c>
      <c r="J84" s="12">
        <v>1</v>
      </c>
      <c r="K84" s="12">
        <v>2000</v>
      </c>
      <c r="L84" s="97"/>
    </row>
    <row r="85" ht="33.75" spans="1:12">
      <c r="A85" s="12">
        <v>80</v>
      </c>
      <c r="B85" s="12" t="s">
        <v>334</v>
      </c>
      <c r="C85" s="12" t="s">
        <v>304</v>
      </c>
      <c r="D85" s="12" t="s">
        <v>305</v>
      </c>
      <c r="E85" s="12" t="s">
        <v>335</v>
      </c>
      <c r="F85" s="166" t="s">
        <v>336</v>
      </c>
      <c r="G85" s="37" t="s">
        <v>337</v>
      </c>
      <c r="H85" s="12" t="s">
        <v>302</v>
      </c>
      <c r="I85" s="12">
        <v>156</v>
      </c>
      <c r="J85" s="12">
        <v>1</v>
      </c>
      <c r="K85" s="12">
        <v>2000</v>
      </c>
      <c r="L85" s="97"/>
    </row>
    <row r="86" ht="33.75" spans="1:12">
      <c r="A86" s="12">
        <v>81</v>
      </c>
      <c r="B86" s="61" t="s">
        <v>338</v>
      </c>
      <c r="C86" s="12" t="s">
        <v>330</v>
      </c>
      <c r="D86" s="12" t="s">
        <v>96</v>
      </c>
      <c r="E86" s="12" t="s">
        <v>339</v>
      </c>
      <c r="F86" s="61">
        <v>38064854</v>
      </c>
      <c r="G86" s="61" t="s">
        <v>340</v>
      </c>
      <c r="H86" s="12" t="s">
        <v>302</v>
      </c>
      <c r="I86" s="12">
        <v>333</v>
      </c>
      <c r="J86" s="12">
        <v>2</v>
      </c>
      <c r="K86" s="12">
        <v>4000</v>
      </c>
      <c r="L86" s="97"/>
    </row>
    <row r="87" ht="33.75" spans="1:12">
      <c r="A87" s="12">
        <v>82</v>
      </c>
      <c r="B87" s="62"/>
      <c r="C87" s="12" t="s">
        <v>330</v>
      </c>
      <c r="D87" s="12" t="s">
        <v>96</v>
      </c>
      <c r="E87" s="32" t="s">
        <v>341</v>
      </c>
      <c r="F87" s="62"/>
      <c r="G87" s="62"/>
      <c r="H87" s="12" t="s">
        <v>342</v>
      </c>
      <c r="I87" s="12">
        <v>368</v>
      </c>
      <c r="J87" s="12"/>
      <c r="K87" s="12"/>
      <c r="L87" s="97"/>
    </row>
    <row r="88" ht="33.75" spans="1:12">
      <c r="A88" s="12">
        <v>83</v>
      </c>
      <c r="B88" s="35" t="s">
        <v>343</v>
      </c>
      <c r="C88" s="12" t="s">
        <v>304</v>
      </c>
      <c r="D88" s="12" t="s">
        <v>305</v>
      </c>
      <c r="E88" s="12" t="s">
        <v>344</v>
      </c>
      <c r="F88" s="166" t="s">
        <v>345</v>
      </c>
      <c r="G88" s="37" t="s">
        <v>346</v>
      </c>
      <c r="H88" s="12" t="s">
        <v>302</v>
      </c>
      <c r="I88" s="12">
        <v>163</v>
      </c>
      <c r="J88" s="12">
        <v>1</v>
      </c>
      <c r="K88" s="12">
        <v>2000</v>
      </c>
      <c r="L88" s="97"/>
    </row>
    <row r="89" ht="45" spans="1:12">
      <c r="A89" s="12">
        <v>84</v>
      </c>
      <c r="B89" s="35" t="s">
        <v>347</v>
      </c>
      <c r="C89" s="12" t="s">
        <v>311</v>
      </c>
      <c r="D89" s="12" t="s">
        <v>188</v>
      </c>
      <c r="E89" s="12" t="s">
        <v>348</v>
      </c>
      <c r="F89" s="166" t="s">
        <v>349</v>
      </c>
      <c r="G89" s="37" t="s">
        <v>350</v>
      </c>
      <c r="H89" s="12" t="s">
        <v>294</v>
      </c>
      <c r="I89" s="12">
        <v>110</v>
      </c>
      <c r="J89" s="12">
        <v>1</v>
      </c>
      <c r="K89" s="12">
        <v>2000</v>
      </c>
      <c r="L89" s="97"/>
    </row>
    <row r="90" ht="33.75" spans="1:12">
      <c r="A90" s="12">
        <v>85</v>
      </c>
      <c r="B90" s="135" t="s">
        <v>351</v>
      </c>
      <c r="C90" s="12" t="s">
        <v>317</v>
      </c>
      <c r="D90" s="12" t="s">
        <v>69</v>
      </c>
      <c r="E90" s="12" t="s">
        <v>352</v>
      </c>
      <c r="F90" s="166" t="s">
        <v>353</v>
      </c>
      <c r="G90" s="37" t="s">
        <v>354</v>
      </c>
      <c r="H90" s="12" t="s">
        <v>294</v>
      </c>
      <c r="I90" s="12">
        <v>357</v>
      </c>
      <c r="J90" s="12">
        <v>1</v>
      </c>
      <c r="K90" s="12">
        <v>2000</v>
      </c>
      <c r="L90" s="97"/>
    </row>
    <row r="91" ht="33.75" spans="1:12">
      <c r="A91" s="12">
        <v>86</v>
      </c>
      <c r="B91" s="135" t="s">
        <v>355</v>
      </c>
      <c r="C91" s="12" t="s">
        <v>304</v>
      </c>
      <c r="D91" s="12" t="s">
        <v>305</v>
      </c>
      <c r="E91" s="12" t="s">
        <v>356</v>
      </c>
      <c r="F91" s="166" t="s">
        <v>357</v>
      </c>
      <c r="G91" s="37" t="s">
        <v>346</v>
      </c>
      <c r="H91" s="12" t="s">
        <v>302</v>
      </c>
      <c r="I91" s="12">
        <v>204</v>
      </c>
      <c r="J91" s="12">
        <v>1</v>
      </c>
      <c r="K91" s="12">
        <v>2000</v>
      </c>
      <c r="L91" s="97"/>
    </row>
    <row r="92" ht="33.75" spans="1:12">
      <c r="A92" s="12">
        <v>87</v>
      </c>
      <c r="B92" s="35" t="s">
        <v>358</v>
      </c>
      <c r="C92" s="12" t="s">
        <v>304</v>
      </c>
      <c r="D92" s="12" t="s">
        <v>305</v>
      </c>
      <c r="E92" s="12" t="s">
        <v>359</v>
      </c>
      <c r="F92" s="12">
        <v>38062359</v>
      </c>
      <c r="G92" s="37" t="s">
        <v>360</v>
      </c>
      <c r="H92" s="12" t="s">
        <v>302</v>
      </c>
      <c r="I92" s="12">
        <v>144</v>
      </c>
      <c r="J92" s="12">
        <v>1</v>
      </c>
      <c r="K92" s="12">
        <v>2000</v>
      </c>
      <c r="L92" s="97"/>
    </row>
    <row r="93" ht="33.75" spans="1:12">
      <c r="A93" s="12">
        <v>88</v>
      </c>
      <c r="B93" s="35" t="s">
        <v>361</v>
      </c>
      <c r="C93" s="12" t="s">
        <v>304</v>
      </c>
      <c r="D93" s="12" t="s">
        <v>305</v>
      </c>
      <c r="E93" s="12" t="s">
        <v>362</v>
      </c>
      <c r="F93" s="12">
        <v>38062380</v>
      </c>
      <c r="G93" s="37" t="s">
        <v>363</v>
      </c>
      <c r="H93" s="12" t="s">
        <v>364</v>
      </c>
      <c r="I93" s="12">
        <v>383</v>
      </c>
      <c r="J93" s="12">
        <v>1</v>
      </c>
      <c r="K93" s="12">
        <v>2000</v>
      </c>
      <c r="L93" s="97"/>
    </row>
    <row r="94" ht="33.75" spans="1:12">
      <c r="A94" s="12">
        <v>89</v>
      </c>
      <c r="B94" s="35" t="s">
        <v>365</v>
      </c>
      <c r="C94" s="12" t="s">
        <v>330</v>
      </c>
      <c r="D94" s="12" t="s">
        <v>96</v>
      </c>
      <c r="E94" s="12" t="s">
        <v>366</v>
      </c>
      <c r="F94" s="166" t="s">
        <v>367</v>
      </c>
      <c r="G94" s="37" t="s">
        <v>368</v>
      </c>
      <c r="H94" s="12" t="s">
        <v>294</v>
      </c>
      <c r="I94" s="12">
        <v>292</v>
      </c>
      <c r="J94" s="12">
        <v>1</v>
      </c>
      <c r="K94" s="12">
        <v>2000</v>
      </c>
      <c r="L94" s="97"/>
    </row>
    <row r="95" ht="33.75" spans="1:12">
      <c r="A95" s="12">
        <v>90</v>
      </c>
      <c r="B95" s="12" t="s">
        <v>369</v>
      </c>
      <c r="C95" s="12" t="s">
        <v>330</v>
      </c>
      <c r="D95" s="12" t="s">
        <v>96</v>
      </c>
      <c r="E95" s="12" t="s">
        <v>370</v>
      </c>
      <c r="F95" s="12">
        <v>38064863</v>
      </c>
      <c r="G95" s="37" t="s">
        <v>371</v>
      </c>
      <c r="H95" s="12" t="s">
        <v>302</v>
      </c>
      <c r="I95" s="12">
        <v>230</v>
      </c>
      <c r="J95" s="12">
        <v>1</v>
      </c>
      <c r="K95" s="12">
        <v>2000</v>
      </c>
      <c r="L95" s="97"/>
    </row>
    <row r="96" ht="33.75" spans="1:12">
      <c r="A96" s="12">
        <v>91</v>
      </c>
      <c r="B96" s="35" t="s">
        <v>372</v>
      </c>
      <c r="C96" s="12" t="s">
        <v>290</v>
      </c>
      <c r="D96" s="12" t="s">
        <v>29</v>
      </c>
      <c r="E96" s="12" t="s">
        <v>373</v>
      </c>
      <c r="F96" s="12">
        <v>25254547</v>
      </c>
      <c r="G96" s="37" t="s">
        <v>308</v>
      </c>
      <c r="H96" s="12" t="s">
        <v>374</v>
      </c>
      <c r="I96" s="12">
        <v>102</v>
      </c>
      <c r="J96" s="12">
        <v>1</v>
      </c>
      <c r="K96" s="12">
        <v>2000</v>
      </c>
      <c r="L96" s="97"/>
    </row>
    <row r="97" ht="33.75" spans="1:12">
      <c r="A97" s="12">
        <v>92</v>
      </c>
      <c r="B97" s="35" t="s">
        <v>375</v>
      </c>
      <c r="C97" s="12" t="s">
        <v>317</v>
      </c>
      <c r="D97" s="12" t="s">
        <v>69</v>
      </c>
      <c r="E97" s="12" t="s">
        <v>376</v>
      </c>
      <c r="F97" s="166" t="s">
        <v>377</v>
      </c>
      <c r="G97" s="37" t="s">
        <v>293</v>
      </c>
      <c r="H97" s="12" t="s">
        <v>302</v>
      </c>
      <c r="I97" s="12">
        <v>225</v>
      </c>
      <c r="J97" s="12">
        <v>1</v>
      </c>
      <c r="K97" s="12">
        <v>2000</v>
      </c>
      <c r="L97" s="97"/>
    </row>
    <row r="98" ht="33.75" spans="1:12">
      <c r="A98" s="12">
        <v>93</v>
      </c>
      <c r="B98" s="12" t="s">
        <v>378</v>
      </c>
      <c r="C98" s="12" t="s">
        <v>330</v>
      </c>
      <c r="D98" s="12" t="s">
        <v>96</v>
      </c>
      <c r="E98" s="12" t="s">
        <v>379</v>
      </c>
      <c r="F98" s="166" t="s">
        <v>380</v>
      </c>
      <c r="G98" s="37" t="s">
        <v>381</v>
      </c>
      <c r="H98" s="12" t="s">
        <v>294</v>
      </c>
      <c r="I98" s="12">
        <v>257</v>
      </c>
      <c r="J98" s="12">
        <v>1</v>
      </c>
      <c r="K98" s="12">
        <v>2000</v>
      </c>
      <c r="L98" s="97"/>
    </row>
    <row r="99" ht="33.75" spans="1:12">
      <c r="A99" s="12">
        <v>94</v>
      </c>
      <c r="B99" s="61" t="s">
        <v>378</v>
      </c>
      <c r="C99" s="12" t="s">
        <v>304</v>
      </c>
      <c r="D99" s="12" t="s">
        <v>305</v>
      </c>
      <c r="E99" s="12" t="s">
        <v>382</v>
      </c>
      <c r="F99" s="169" t="s">
        <v>383</v>
      </c>
      <c r="G99" s="136" t="s">
        <v>346</v>
      </c>
      <c r="H99" s="12" t="s">
        <v>302</v>
      </c>
      <c r="I99" s="12">
        <v>412</v>
      </c>
      <c r="J99" s="12">
        <v>2</v>
      </c>
      <c r="K99" s="12">
        <v>4000</v>
      </c>
      <c r="L99" s="97"/>
    </row>
    <row r="100" ht="33.75" spans="1:12">
      <c r="A100" s="12">
        <v>95</v>
      </c>
      <c r="B100" s="62"/>
      <c r="C100" s="12" t="s">
        <v>304</v>
      </c>
      <c r="D100" s="12" t="s">
        <v>305</v>
      </c>
      <c r="E100" s="12" t="s">
        <v>384</v>
      </c>
      <c r="F100" s="62"/>
      <c r="G100" s="137"/>
      <c r="H100" s="12" t="s">
        <v>302</v>
      </c>
      <c r="I100" s="12">
        <v>294</v>
      </c>
      <c r="J100" s="12"/>
      <c r="K100" s="12"/>
      <c r="L100" s="97"/>
    </row>
    <row r="101" ht="33.75" spans="1:12">
      <c r="A101" s="12">
        <v>96</v>
      </c>
      <c r="B101" s="12" t="s">
        <v>378</v>
      </c>
      <c r="C101" s="12" t="s">
        <v>290</v>
      </c>
      <c r="D101" s="12" t="s">
        <v>29</v>
      </c>
      <c r="E101" s="12" t="s">
        <v>385</v>
      </c>
      <c r="F101" s="166" t="s">
        <v>386</v>
      </c>
      <c r="G101" s="37" t="s">
        <v>387</v>
      </c>
      <c r="H101" s="12" t="s">
        <v>302</v>
      </c>
      <c r="I101" s="12">
        <v>105</v>
      </c>
      <c r="J101" s="12">
        <v>1</v>
      </c>
      <c r="K101" s="12">
        <v>2000</v>
      </c>
      <c r="L101" s="97"/>
    </row>
    <row r="102" s="111" customFormat="1" ht="33.75" spans="1:12">
      <c r="A102" s="12">
        <v>97</v>
      </c>
      <c r="B102" s="12" t="s">
        <v>388</v>
      </c>
      <c r="C102" s="12" t="s">
        <v>290</v>
      </c>
      <c r="D102" s="12" t="s">
        <v>29</v>
      </c>
      <c r="E102" s="12" t="s">
        <v>389</v>
      </c>
      <c r="F102" s="12">
        <v>25254413</v>
      </c>
      <c r="G102" s="37">
        <v>45050</v>
      </c>
      <c r="H102" s="12" t="s">
        <v>390</v>
      </c>
      <c r="I102" s="12">
        <v>111</v>
      </c>
      <c r="J102" s="12">
        <v>1</v>
      </c>
      <c r="K102" s="12">
        <v>2000</v>
      </c>
      <c r="L102" s="97"/>
    </row>
    <row r="103" ht="33.75" spans="1:12">
      <c r="A103" s="12">
        <v>98</v>
      </c>
      <c r="B103" s="12" t="s">
        <v>391</v>
      </c>
      <c r="C103" s="12" t="s">
        <v>330</v>
      </c>
      <c r="D103" s="12" t="s">
        <v>56</v>
      </c>
      <c r="E103" s="12" t="s">
        <v>392</v>
      </c>
      <c r="F103" s="166" t="s">
        <v>393</v>
      </c>
      <c r="G103" s="37">
        <v>45081</v>
      </c>
      <c r="H103" s="12" t="s">
        <v>394</v>
      </c>
      <c r="I103" s="12">
        <v>1035</v>
      </c>
      <c r="J103" s="12">
        <v>1</v>
      </c>
      <c r="K103" s="12">
        <v>2000</v>
      </c>
      <c r="L103" s="97"/>
    </row>
    <row r="104" ht="33.75" spans="1:12">
      <c r="A104" s="12">
        <v>99</v>
      </c>
      <c r="B104" s="55" t="s">
        <v>395</v>
      </c>
      <c r="C104" s="12" t="s">
        <v>304</v>
      </c>
      <c r="D104" s="12" t="s">
        <v>133</v>
      </c>
      <c r="E104" s="12" t="s">
        <v>396</v>
      </c>
      <c r="F104" s="166" t="s">
        <v>397</v>
      </c>
      <c r="G104" s="37" t="s">
        <v>398</v>
      </c>
      <c r="H104" s="12" t="s">
        <v>390</v>
      </c>
      <c r="I104" s="12">
        <v>827</v>
      </c>
      <c r="J104" s="12">
        <v>1</v>
      </c>
      <c r="K104" s="12">
        <v>2000</v>
      </c>
      <c r="L104" s="97"/>
    </row>
    <row r="105" ht="33.75" spans="1:12">
      <c r="A105" s="12">
        <v>100</v>
      </c>
      <c r="B105" s="55" t="s">
        <v>395</v>
      </c>
      <c r="C105" s="12" t="s">
        <v>399</v>
      </c>
      <c r="D105" s="12" t="s">
        <v>400</v>
      </c>
      <c r="E105" s="12" t="s">
        <v>401</v>
      </c>
      <c r="F105" s="166" t="s">
        <v>402</v>
      </c>
      <c r="G105" s="37" t="s">
        <v>403</v>
      </c>
      <c r="H105" s="12" t="s">
        <v>294</v>
      </c>
      <c r="I105" s="12">
        <v>947</v>
      </c>
      <c r="J105" s="12">
        <v>1</v>
      </c>
      <c r="K105" s="12">
        <v>2000</v>
      </c>
      <c r="L105" s="97"/>
    </row>
    <row r="106" ht="33.75" spans="1:12">
      <c r="A106" s="12">
        <v>101</v>
      </c>
      <c r="B106" s="55" t="s">
        <v>404</v>
      </c>
      <c r="C106" s="12" t="s">
        <v>317</v>
      </c>
      <c r="D106" s="12" t="s">
        <v>69</v>
      </c>
      <c r="E106" s="12" t="s">
        <v>405</v>
      </c>
      <c r="F106" s="166" t="s">
        <v>406</v>
      </c>
      <c r="G106" s="37" t="s">
        <v>88</v>
      </c>
      <c r="H106" s="12" t="s">
        <v>294</v>
      </c>
      <c r="I106" s="12">
        <v>619</v>
      </c>
      <c r="J106" s="12">
        <v>1</v>
      </c>
      <c r="K106" s="12">
        <v>2000</v>
      </c>
      <c r="L106" s="97"/>
    </row>
    <row r="107" ht="33.75" spans="1:12">
      <c r="A107" s="12">
        <v>102</v>
      </c>
      <c r="B107" s="55" t="s">
        <v>407</v>
      </c>
      <c r="C107" s="12" t="s">
        <v>330</v>
      </c>
      <c r="D107" s="12" t="s">
        <v>56</v>
      </c>
      <c r="E107" s="12" t="s">
        <v>408</v>
      </c>
      <c r="F107" s="166" t="s">
        <v>409</v>
      </c>
      <c r="G107" s="37" t="s">
        <v>410</v>
      </c>
      <c r="H107" s="12" t="s">
        <v>302</v>
      </c>
      <c r="I107" s="12">
        <v>178</v>
      </c>
      <c r="J107" s="12">
        <v>1</v>
      </c>
      <c r="K107" s="12">
        <v>2000</v>
      </c>
      <c r="L107" s="97"/>
    </row>
    <row r="108" ht="33.75" spans="1:12">
      <c r="A108" s="12">
        <v>103</v>
      </c>
      <c r="B108" s="55" t="s">
        <v>407</v>
      </c>
      <c r="C108" s="12" t="s">
        <v>330</v>
      </c>
      <c r="D108" s="12" t="s">
        <v>56</v>
      </c>
      <c r="E108" s="12" t="s">
        <v>411</v>
      </c>
      <c r="F108" s="166" t="s">
        <v>412</v>
      </c>
      <c r="G108" s="37" t="s">
        <v>413</v>
      </c>
      <c r="H108" s="12" t="s">
        <v>390</v>
      </c>
      <c r="I108" s="12">
        <v>319</v>
      </c>
      <c r="J108" s="12">
        <v>1</v>
      </c>
      <c r="K108" s="12">
        <v>2000</v>
      </c>
      <c r="L108" s="97"/>
    </row>
    <row r="109" ht="33.75" spans="1:12">
      <c r="A109" s="12">
        <v>104</v>
      </c>
      <c r="B109" s="55" t="s">
        <v>414</v>
      </c>
      <c r="C109" s="12" t="s">
        <v>317</v>
      </c>
      <c r="D109" s="12" t="s">
        <v>69</v>
      </c>
      <c r="E109" s="12" t="s">
        <v>415</v>
      </c>
      <c r="F109" s="166" t="s">
        <v>416</v>
      </c>
      <c r="G109" s="37" t="s">
        <v>417</v>
      </c>
      <c r="H109" s="12" t="s">
        <v>302</v>
      </c>
      <c r="I109" s="12">
        <v>212</v>
      </c>
      <c r="J109" s="12">
        <v>1</v>
      </c>
      <c r="K109" s="12">
        <v>2000</v>
      </c>
      <c r="L109" s="97"/>
    </row>
    <row r="110" ht="33.75" spans="1:12">
      <c r="A110" s="12">
        <v>105</v>
      </c>
      <c r="B110" s="12" t="s">
        <v>418</v>
      </c>
      <c r="C110" s="12" t="s">
        <v>419</v>
      </c>
      <c r="D110" s="12" t="s">
        <v>198</v>
      </c>
      <c r="E110" s="12" t="s">
        <v>420</v>
      </c>
      <c r="F110" s="12">
        <v>14371976</v>
      </c>
      <c r="G110" s="37">
        <v>45107</v>
      </c>
      <c r="H110" s="12" t="s">
        <v>302</v>
      </c>
      <c r="I110" s="12">
        <v>118</v>
      </c>
      <c r="J110" s="12">
        <v>1</v>
      </c>
      <c r="K110" s="12">
        <v>2000</v>
      </c>
      <c r="L110" s="97"/>
    </row>
    <row r="111" ht="33.75" spans="1:12">
      <c r="A111" s="12">
        <v>106</v>
      </c>
      <c r="B111" s="12" t="s">
        <v>418</v>
      </c>
      <c r="C111" s="12" t="s">
        <v>330</v>
      </c>
      <c r="D111" s="12" t="s">
        <v>56</v>
      </c>
      <c r="E111" s="12" t="s">
        <v>421</v>
      </c>
      <c r="F111" s="166" t="s">
        <v>422</v>
      </c>
      <c r="G111" s="37">
        <v>45188</v>
      </c>
      <c r="H111" s="12" t="s">
        <v>294</v>
      </c>
      <c r="I111" s="12">
        <v>195</v>
      </c>
      <c r="J111" s="12">
        <v>1</v>
      </c>
      <c r="K111" s="12">
        <v>2000</v>
      </c>
      <c r="L111" s="97"/>
    </row>
    <row r="112" ht="45" spans="1:12">
      <c r="A112" s="12">
        <v>107</v>
      </c>
      <c r="B112" s="12" t="s">
        <v>423</v>
      </c>
      <c r="C112" s="12" t="s">
        <v>311</v>
      </c>
      <c r="D112" s="12" t="s">
        <v>188</v>
      </c>
      <c r="E112" s="12" t="s">
        <v>424</v>
      </c>
      <c r="F112" s="166" t="s">
        <v>425</v>
      </c>
      <c r="G112" s="37">
        <v>45112</v>
      </c>
      <c r="H112" s="12" t="s">
        <v>302</v>
      </c>
      <c r="I112" s="12">
        <v>105</v>
      </c>
      <c r="J112" s="12">
        <v>1</v>
      </c>
      <c r="K112" s="12">
        <v>2000</v>
      </c>
      <c r="L112" s="97"/>
    </row>
    <row r="113" ht="45" spans="1:12">
      <c r="A113" s="12">
        <v>108</v>
      </c>
      <c r="B113" s="12" t="s">
        <v>423</v>
      </c>
      <c r="C113" s="12" t="s">
        <v>311</v>
      </c>
      <c r="D113" s="12" t="s">
        <v>188</v>
      </c>
      <c r="E113" s="12" t="s">
        <v>426</v>
      </c>
      <c r="F113" s="166" t="s">
        <v>427</v>
      </c>
      <c r="G113" s="37">
        <v>45243</v>
      </c>
      <c r="H113" s="12" t="s">
        <v>294</v>
      </c>
      <c r="I113" s="12">
        <v>114</v>
      </c>
      <c r="J113" s="12">
        <v>1</v>
      </c>
      <c r="K113" s="12">
        <v>2000</v>
      </c>
      <c r="L113" s="97"/>
    </row>
    <row r="114" ht="33.75" spans="1:12">
      <c r="A114" s="12">
        <v>109</v>
      </c>
      <c r="B114" s="12" t="s">
        <v>428</v>
      </c>
      <c r="C114" s="12" t="s">
        <v>330</v>
      </c>
      <c r="D114" s="12" t="s">
        <v>56</v>
      </c>
      <c r="E114" s="12" t="s">
        <v>429</v>
      </c>
      <c r="F114" s="166" t="s">
        <v>430</v>
      </c>
      <c r="G114" s="37">
        <v>45189</v>
      </c>
      <c r="H114" s="12" t="s">
        <v>294</v>
      </c>
      <c r="I114" s="12">
        <v>196</v>
      </c>
      <c r="J114" s="12">
        <v>1</v>
      </c>
      <c r="K114" s="12">
        <v>2000</v>
      </c>
      <c r="L114" s="97"/>
    </row>
    <row r="115" ht="45" spans="1:12">
      <c r="A115" s="12">
        <v>110</v>
      </c>
      <c r="B115" s="35" t="s">
        <v>431</v>
      </c>
      <c r="C115" s="12" t="s">
        <v>311</v>
      </c>
      <c r="D115" s="12" t="s">
        <v>188</v>
      </c>
      <c r="E115" s="12" t="s">
        <v>432</v>
      </c>
      <c r="F115" s="166" t="s">
        <v>433</v>
      </c>
      <c r="G115" s="37">
        <v>45063</v>
      </c>
      <c r="H115" s="12" t="s">
        <v>394</v>
      </c>
      <c r="I115" s="12">
        <v>427</v>
      </c>
      <c r="J115" s="12">
        <v>1</v>
      </c>
      <c r="K115" s="12">
        <v>2000</v>
      </c>
      <c r="L115" s="97"/>
    </row>
    <row r="116" ht="33.75" spans="1:12">
      <c r="A116" s="12">
        <v>111</v>
      </c>
      <c r="B116" s="35" t="s">
        <v>434</v>
      </c>
      <c r="C116" s="12" t="s">
        <v>330</v>
      </c>
      <c r="D116" s="12" t="s">
        <v>56</v>
      </c>
      <c r="E116" s="12" t="s">
        <v>435</v>
      </c>
      <c r="F116" s="166" t="s">
        <v>436</v>
      </c>
      <c r="G116" s="37">
        <v>45177</v>
      </c>
      <c r="H116" s="12" t="s">
        <v>294</v>
      </c>
      <c r="I116" s="12">
        <v>244</v>
      </c>
      <c r="J116" s="12">
        <v>1</v>
      </c>
      <c r="K116" s="12">
        <v>2000</v>
      </c>
      <c r="L116" s="97"/>
    </row>
    <row r="117" ht="33.75" spans="1:12">
      <c r="A117" s="12">
        <v>112</v>
      </c>
      <c r="B117" s="35" t="s">
        <v>437</v>
      </c>
      <c r="C117" s="12" t="s">
        <v>438</v>
      </c>
      <c r="D117" s="12" t="s">
        <v>439</v>
      </c>
      <c r="E117" s="12" t="s">
        <v>440</v>
      </c>
      <c r="F117" s="166" t="s">
        <v>441</v>
      </c>
      <c r="G117" s="37">
        <v>45235</v>
      </c>
      <c r="H117" s="12" t="s">
        <v>294</v>
      </c>
      <c r="I117" s="12">
        <v>188</v>
      </c>
      <c r="J117" s="12">
        <v>1</v>
      </c>
      <c r="K117" s="12">
        <v>2000</v>
      </c>
      <c r="L117" s="97"/>
    </row>
    <row r="118" ht="45" spans="1:12">
      <c r="A118" s="12">
        <v>113</v>
      </c>
      <c r="B118" s="12" t="s">
        <v>442</v>
      </c>
      <c r="C118" s="12" t="s">
        <v>311</v>
      </c>
      <c r="D118" s="12" t="s">
        <v>188</v>
      </c>
      <c r="E118" s="12" t="s">
        <v>443</v>
      </c>
      <c r="F118" s="166" t="s">
        <v>444</v>
      </c>
      <c r="G118" s="37">
        <v>45063</v>
      </c>
      <c r="H118" s="12" t="s">
        <v>302</v>
      </c>
      <c r="I118" s="12">
        <v>450</v>
      </c>
      <c r="J118" s="12">
        <v>1</v>
      </c>
      <c r="K118" s="12">
        <v>2000</v>
      </c>
      <c r="L118" s="97"/>
    </row>
    <row r="119" ht="33.75" spans="1:12">
      <c r="A119" s="12">
        <v>114</v>
      </c>
      <c r="B119" s="35" t="s">
        <v>445</v>
      </c>
      <c r="C119" s="12" t="s">
        <v>330</v>
      </c>
      <c r="D119" s="12" t="s">
        <v>56</v>
      </c>
      <c r="E119" s="12" t="s">
        <v>446</v>
      </c>
      <c r="F119" s="12">
        <v>38064851</v>
      </c>
      <c r="G119" s="37">
        <v>45044</v>
      </c>
      <c r="H119" s="12" t="s">
        <v>302</v>
      </c>
      <c r="I119" s="12">
        <v>261</v>
      </c>
      <c r="J119" s="12">
        <v>1</v>
      </c>
      <c r="K119" s="12">
        <v>2000</v>
      </c>
      <c r="L119" s="97"/>
    </row>
    <row r="120" ht="56.25" spans="1:12">
      <c r="A120" s="12">
        <v>115</v>
      </c>
      <c r="B120" s="12" t="s">
        <v>447</v>
      </c>
      <c r="C120" s="12" t="s">
        <v>330</v>
      </c>
      <c r="D120" s="12" t="s">
        <v>56</v>
      </c>
      <c r="E120" s="12" t="s">
        <v>448</v>
      </c>
      <c r="F120" s="166" t="s">
        <v>449</v>
      </c>
      <c r="G120" s="37">
        <v>45071</v>
      </c>
      <c r="H120" s="12" t="s">
        <v>302</v>
      </c>
      <c r="I120" s="12">
        <v>486</v>
      </c>
      <c r="J120" s="12">
        <v>1</v>
      </c>
      <c r="K120" s="12">
        <v>2000</v>
      </c>
      <c r="L120" s="97"/>
    </row>
    <row r="121" ht="33.75" spans="1:12">
      <c r="A121" s="12">
        <v>116</v>
      </c>
      <c r="B121" s="12" t="s">
        <v>450</v>
      </c>
      <c r="C121" s="12" t="s">
        <v>330</v>
      </c>
      <c r="D121" s="12" t="s">
        <v>56</v>
      </c>
      <c r="E121" s="12" t="s">
        <v>451</v>
      </c>
      <c r="F121" s="166" t="s">
        <v>452</v>
      </c>
      <c r="G121" s="37">
        <v>45235</v>
      </c>
      <c r="H121" s="12" t="s">
        <v>453</v>
      </c>
      <c r="I121" s="12">
        <v>132</v>
      </c>
      <c r="J121" s="12">
        <v>1</v>
      </c>
      <c r="K121" s="12">
        <v>2000</v>
      </c>
      <c r="L121" s="97"/>
    </row>
    <row r="122" ht="33.75" spans="1:12">
      <c r="A122" s="12">
        <v>117</v>
      </c>
      <c r="B122" s="12" t="s">
        <v>454</v>
      </c>
      <c r="C122" s="12" t="s">
        <v>290</v>
      </c>
      <c r="D122" s="12" t="s">
        <v>29</v>
      </c>
      <c r="E122" s="12" t="s">
        <v>455</v>
      </c>
      <c r="F122" s="166" t="s">
        <v>456</v>
      </c>
      <c r="G122" s="37">
        <v>45204</v>
      </c>
      <c r="H122" s="12" t="s">
        <v>294</v>
      </c>
      <c r="I122" s="12">
        <v>150</v>
      </c>
      <c r="J122" s="12">
        <v>1</v>
      </c>
      <c r="K122" s="12">
        <v>2000</v>
      </c>
      <c r="L122" s="97"/>
    </row>
    <row r="123" ht="33.75" spans="1:12">
      <c r="A123" s="12">
        <v>118</v>
      </c>
      <c r="B123" s="12" t="s">
        <v>454</v>
      </c>
      <c r="C123" s="12" t="s">
        <v>290</v>
      </c>
      <c r="D123" s="12" t="s">
        <v>29</v>
      </c>
      <c r="E123" s="12" t="s">
        <v>457</v>
      </c>
      <c r="F123" s="12">
        <v>25254475</v>
      </c>
      <c r="G123" s="37">
        <v>45064</v>
      </c>
      <c r="H123" s="12" t="s">
        <v>315</v>
      </c>
      <c r="I123" s="12">
        <v>295</v>
      </c>
      <c r="J123" s="12">
        <v>1</v>
      </c>
      <c r="K123" s="12">
        <v>2000</v>
      </c>
      <c r="L123" s="97"/>
    </row>
    <row r="124" ht="33.75" spans="1:12">
      <c r="A124" s="12">
        <v>119</v>
      </c>
      <c r="B124" s="12" t="s">
        <v>458</v>
      </c>
      <c r="C124" s="12" t="s">
        <v>330</v>
      </c>
      <c r="D124" s="12" t="s">
        <v>56</v>
      </c>
      <c r="E124" s="12" t="s">
        <v>459</v>
      </c>
      <c r="F124" s="166" t="s">
        <v>460</v>
      </c>
      <c r="G124" s="37">
        <v>45080</v>
      </c>
      <c r="H124" s="12" t="s">
        <v>390</v>
      </c>
      <c r="I124" s="12">
        <v>222</v>
      </c>
      <c r="J124" s="12">
        <v>1</v>
      </c>
      <c r="K124" s="12">
        <v>2000</v>
      </c>
      <c r="L124" s="97"/>
    </row>
    <row r="125" ht="33.75" spans="1:12">
      <c r="A125" s="12">
        <v>120</v>
      </c>
      <c r="B125" s="12" t="s">
        <v>461</v>
      </c>
      <c r="C125" s="12" t="s">
        <v>330</v>
      </c>
      <c r="D125" s="12" t="s">
        <v>56</v>
      </c>
      <c r="E125" s="12" t="s">
        <v>462</v>
      </c>
      <c r="F125" s="166" t="s">
        <v>463</v>
      </c>
      <c r="G125" s="37">
        <v>45072</v>
      </c>
      <c r="H125" s="12" t="s">
        <v>294</v>
      </c>
      <c r="I125" s="12">
        <v>300</v>
      </c>
      <c r="J125" s="12">
        <v>1</v>
      </c>
      <c r="K125" s="12">
        <v>2000</v>
      </c>
      <c r="L125" s="97"/>
    </row>
    <row r="126" ht="45" spans="1:12">
      <c r="A126" s="12">
        <v>121</v>
      </c>
      <c r="B126" s="12" t="s">
        <v>464</v>
      </c>
      <c r="C126" s="12" t="s">
        <v>465</v>
      </c>
      <c r="D126" s="12" t="s">
        <v>103</v>
      </c>
      <c r="E126" s="12" t="s">
        <v>466</v>
      </c>
      <c r="F126" s="166" t="s">
        <v>467</v>
      </c>
      <c r="G126" s="37">
        <v>45289</v>
      </c>
      <c r="H126" s="12" t="s">
        <v>294</v>
      </c>
      <c r="I126" s="12">
        <v>131</v>
      </c>
      <c r="J126" s="12">
        <v>1</v>
      </c>
      <c r="K126" s="12">
        <v>2000</v>
      </c>
      <c r="L126" s="97"/>
    </row>
    <row r="127" ht="45" spans="1:12">
      <c r="A127" s="12">
        <v>122</v>
      </c>
      <c r="B127" s="12" t="s">
        <v>464</v>
      </c>
      <c r="C127" s="12" t="s">
        <v>465</v>
      </c>
      <c r="D127" s="12" t="s">
        <v>103</v>
      </c>
      <c r="E127" s="12" t="s">
        <v>468</v>
      </c>
      <c r="F127" s="166" t="s">
        <v>469</v>
      </c>
      <c r="G127" s="37">
        <v>45289</v>
      </c>
      <c r="H127" s="12" t="s">
        <v>294</v>
      </c>
      <c r="I127" s="12">
        <v>107</v>
      </c>
      <c r="J127" s="12">
        <v>1</v>
      </c>
      <c r="K127" s="12">
        <v>2000</v>
      </c>
      <c r="L127" s="97"/>
    </row>
    <row r="128" ht="33.75" spans="1:12">
      <c r="A128" s="12">
        <v>123</v>
      </c>
      <c r="B128" s="12" t="s">
        <v>470</v>
      </c>
      <c r="C128" s="12" t="s">
        <v>330</v>
      </c>
      <c r="D128" s="12" t="s">
        <v>56</v>
      </c>
      <c r="E128" s="12" t="s">
        <v>471</v>
      </c>
      <c r="F128" s="12">
        <v>38064848</v>
      </c>
      <c r="G128" s="37">
        <v>45044</v>
      </c>
      <c r="H128" s="12" t="s">
        <v>302</v>
      </c>
      <c r="I128" s="12">
        <v>193</v>
      </c>
      <c r="J128" s="12">
        <v>1</v>
      </c>
      <c r="K128" s="12">
        <v>2000</v>
      </c>
      <c r="L128" s="97"/>
    </row>
    <row r="129" ht="33.75" spans="1:12">
      <c r="A129" s="12">
        <v>124</v>
      </c>
      <c r="B129" s="12" t="s">
        <v>378</v>
      </c>
      <c r="C129" s="12" t="s">
        <v>472</v>
      </c>
      <c r="D129" s="12" t="s">
        <v>473</v>
      </c>
      <c r="E129" s="12" t="s">
        <v>474</v>
      </c>
      <c r="F129" s="166" t="s">
        <v>475</v>
      </c>
      <c r="G129" s="37" t="s">
        <v>476</v>
      </c>
      <c r="H129" s="12" t="s">
        <v>477</v>
      </c>
      <c r="I129" s="12">
        <v>200</v>
      </c>
      <c r="J129" s="12">
        <v>1</v>
      </c>
      <c r="K129" s="12">
        <v>2000</v>
      </c>
      <c r="L129" s="140" t="s">
        <v>207</v>
      </c>
    </row>
    <row r="130" ht="33.75" spans="1:12">
      <c r="A130" s="12">
        <v>125</v>
      </c>
      <c r="B130" s="55" t="s">
        <v>478</v>
      </c>
      <c r="C130" s="12" t="s">
        <v>330</v>
      </c>
      <c r="D130" s="12" t="s">
        <v>56</v>
      </c>
      <c r="E130" s="12" t="s">
        <v>479</v>
      </c>
      <c r="F130" s="12">
        <v>38058690</v>
      </c>
      <c r="G130" s="37">
        <v>44926</v>
      </c>
      <c r="H130" s="12" t="s">
        <v>302</v>
      </c>
      <c r="I130" s="12">
        <v>135</v>
      </c>
      <c r="J130" s="12">
        <v>1</v>
      </c>
      <c r="K130" s="12">
        <v>2000</v>
      </c>
      <c r="L130" s="140" t="s">
        <v>207</v>
      </c>
    </row>
    <row r="131" ht="33.75" spans="1:12">
      <c r="A131" s="12">
        <v>126</v>
      </c>
      <c r="B131" s="12" t="s">
        <v>378</v>
      </c>
      <c r="C131" s="12" t="s">
        <v>290</v>
      </c>
      <c r="D131" s="12" t="s">
        <v>29</v>
      </c>
      <c r="E131" s="12" t="s">
        <v>480</v>
      </c>
      <c r="F131" s="166" t="s">
        <v>481</v>
      </c>
      <c r="G131" s="37" t="s">
        <v>482</v>
      </c>
      <c r="H131" s="12" t="s">
        <v>294</v>
      </c>
      <c r="I131" s="12">
        <v>153</v>
      </c>
      <c r="J131" s="12">
        <v>1</v>
      </c>
      <c r="K131" s="12">
        <v>2000</v>
      </c>
      <c r="L131" s="140" t="s">
        <v>207</v>
      </c>
    </row>
    <row r="132" ht="33.75" spans="1:12">
      <c r="A132" s="12">
        <v>127</v>
      </c>
      <c r="B132" s="12" t="s">
        <v>483</v>
      </c>
      <c r="C132" s="12" t="s">
        <v>317</v>
      </c>
      <c r="D132" s="12" t="s">
        <v>69</v>
      </c>
      <c r="E132" s="12" t="s">
        <v>484</v>
      </c>
      <c r="F132" s="12">
        <v>38058657</v>
      </c>
      <c r="G132" s="37">
        <v>44906</v>
      </c>
      <c r="H132" s="12" t="s">
        <v>485</v>
      </c>
      <c r="I132" s="12">
        <v>189</v>
      </c>
      <c r="J132" s="12">
        <v>1</v>
      </c>
      <c r="K132" s="12">
        <v>2000</v>
      </c>
      <c r="L132" s="140" t="s">
        <v>207</v>
      </c>
    </row>
    <row r="133" s="114" customFormat="1" spans="1:12">
      <c r="A133" s="17" t="s">
        <v>486</v>
      </c>
      <c r="B133" s="18"/>
      <c r="C133" s="19"/>
      <c r="D133" s="19"/>
      <c r="E133" s="19"/>
      <c r="F133" s="19"/>
      <c r="G133" s="19"/>
      <c r="H133" s="19"/>
      <c r="I133" s="19"/>
      <c r="J133" s="19">
        <f>SUM(J76:J132)</f>
        <v>57</v>
      </c>
      <c r="K133" s="19">
        <f>SUM(K76:K132)</f>
        <v>114000</v>
      </c>
      <c r="L133" s="19"/>
    </row>
    <row r="134" ht="22.5" spans="1:12">
      <c r="A134" s="12">
        <v>128</v>
      </c>
      <c r="B134" s="12" t="s">
        <v>487</v>
      </c>
      <c r="C134" s="12" t="s">
        <v>488</v>
      </c>
      <c r="D134" s="12" t="s">
        <v>29</v>
      </c>
      <c r="E134" s="12" t="s">
        <v>489</v>
      </c>
      <c r="F134" s="166" t="s">
        <v>490</v>
      </c>
      <c r="G134" s="12" t="s">
        <v>491</v>
      </c>
      <c r="H134" s="12" t="s">
        <v>492</v>
      </c>
      <c r="I134" s="12">
        <v>121.2</v>
      </c>
      <c r="J134" s="12">
        <v>1</v>
      </c>
      <c r="K134" s="12">
        <v>2000</v>
      </c>
      <c r="L134" s="12"/>
    </row>
    <row r="135" s="115" customFormat="1" ht="22.5" spans="1:12">
      <c r="A135" s="12">
        <v>129</v>
      </c>
      <c r="B135" s="12" t="s">
        <v>493</v>
      </c>
      <c r="C135" s="12" t="s">
        <v>488</v>
      </c>
      <c r="D135" s="12" t="s">
        <v>29</v>
      </c>
      <c r="E135" s="12" t="s">
        <v>494</v>
      </c>
      <c r="F135" s="166" t="s">
        <v>495</v>
      </c>
      <c r="G135" s="12" t="s">
        <v>496</v>
      </c>
      <c r="H135" s="12" t="s">
        <v>20</v>
      </c>
      <c r="I135" s="12">
        <v>173.83</v>
      </c>
      <c r="J135" s="12">
        <v>1</v>
      </c>
      <c r="K135" s="12">
        <v>2000</v>
      </c>
      <c r="L135" s="12" t="s">
        <v>207</v>
      </c>
    </row>
    <row r="136" s="115" customFormat="1" ht="22.5" spans="1:12">
      <c r="A136" s="12">
        <v>130</v>
      </c>
      <c r="B136" s="12" t="s">
        <v>497</v>
      </c>
      <c r="C136" s="12" t="s">
        <v>498</v>
      </c>
      <c r="D136" s="12" t="s">
        <v>188</v>
      </c>
      <c r="E136" s="12" t="s">
        <v>499</v>
      </c>
      <c r="F136" s="166" t="s">
        <v>500</v>
      </c>
      <c r="G136" s="12" t="s">
        <v>501</v>
      </c>
      <c r="H136" s="12" t="s">
        <v>20</v>
      </c>
      <c r="I136" s="12">
        <v>1127.69</v>
      </c>
      <c r="J136" s="12">
        <v>1</v>
      </c>
      <c r="K136" s="12">
        <v>2000</v>
      </c>
      <c r="L136" s="12"/>
    </row>
    <row r="137" s="115" customFormat="1" ht="22.5" spans="1:12">
      <c r="A137" s="12">
        <v>131</v>
      </c>
      <c r="B137" s="12" t="s">
        <v>502</v>
      </c>
      <c r="C137" s="12" t="s">
        <v>503</v>
      </c>
      <c r="D137" s="12" t="s">
        <v>56</v>
      </c>
      <c r="E137" s="12" t="s">
        <v>504</v>
      </c>
      <c r="F137" s="12">
        <v>38064807</v>
      </c>
      <c r="G137" s="12" t="s">
        <v>505</v>
      </c>
      <c r="H137" s="12" t="s">
        <v>506</v>
      </c>
      <c r="I137" s="12">
        <v>1273.98</v>
      </c>
      <c r="J137" s="12">
        <v>1</v>
      </c>
      <c r="K137" s="12">
        <v>2000</v>
      </c>
      <c r="L137" s="12"/>
    </row>
    <row r="138" s="115" customFormat="1" ht="33.75" spans="1:12">
      <c r="A138" s="12">
        <v>132</v>
      </c>
      <c r="B138" s="12" t="s">
        <v>507</v>
      </c>
      <c r="C138" s="12" t="s">
        <v>508</v>
      </c>
      <c r="D138" s="12" t="s">
        <v>133</v>
      </c>
      <c r="E138" s="12" t="s">
        <v>509</v>
      </c>
      <c r="F138" s="166" t="s">
        <v>510</v>
      </c>
      <c r="G138" s="12" t="s">
        <v>88</v>
      </c>
      <c r="H138" s="12" t="s">
        <v>20</v>
      </c>
      <c r="I138" s="12">
        <v>124.5</v>
      </c>
      <c r="J138" s="12">
        <v>1</v>
      </c>
      <c r="K138" s="12">
        <v>2000</v>
      </c>
      <c r="L138" s="12"/>
    </row>
    <row r="139" s="115" customFormat="1" ht="33.75" spans="1:12">
      <c r="A139" s="12">
        <v>133</v>
      </c>
      <c r="B139" s="12" t="s">
        <v>511</v>
      </c>
      <c r="C139" s="12" t="s">
        <v>508</v>
      </c>
      <c r="D139" s="12" t="s">
        <v>133</v>
      </c>
      <c r="E139" s="12" t="s">
        <v>512</v>
      </c>
      <c r="F139" s="12">
        <v>38062389</v>
      </c>
      <c r="G139" s="12" t="s">
        <v>513</v>
      </c>
      <c r="H139" s="12" t="s">
        <v>492</v>
      </c>
      <c r="I139" s="12">
        <v>398.69</v>
      </c>
      <c r="J139" s="12">
        <v>1</v>
      </c>
      <c r="K139" s="12">
        <v>2000</v>
      </c>
      <c r="L139" s="12"/>
    </row>
    <row r="140" s="115" customFormat="1" ht="22.5" spans="1:12">
      <c r="A140" s="12">
        <v>134</v>
      </c>
      <c r="B140" s="12" t="s">
        <v>514</v>
      </c>
      <c r="C140" s="12" t="s">
        <v>503</v>
      </c>
      <c r="D140" s="12" t="s">
        <v>56</v>
      </c>
      <c r="E140" s="12" t="s">
        <v>515</v>
      </c>
      <c r="F140" s="166" t="s">
        <v>516</v>
      </c>
      <c r="G140" s="12" t="s">
        <v>354</v>
      </c>
      <c r="H140" s="12" t="s">
        <v>20</v>
      </c>
      <c r="I140" s="12">
        <v>274.72</v>
      </c>
      <c r="J140" s="12">
        <v>1</v>
      </c>
      <c r="K140" s="12">
        <v>2000</v>
      </c>
      <c r="L140" s="12"/>
    </row>
    <row r="141" s="115" customFormat="1" ht="22.5" spans="1:12">
      <c r="A141" s="12">
        <v>135</v>
      </c>
      <c r="B141" s="12" t="s">
        <v>517</v>
      </c>
      <c r="C141" s="12" t="s">
        <v>503</v>
      </c>
      <c r="D141" s="12" t="s">
        <v>56</v>
      </c>
      <c r="E141" s="12" t="s">
        <v>518</v>
      </c>
      <c r="F141" s="166" t="s">
        <v>519</v>
      </c>
      <c r="G141" s="12" t="s">
        <v>520</v>
      </c>
      <c r="H141" s="12" t="s">
        <v>20</v>
      </c>
      <c r="I141" s="12">
        <v>585.59</v>
      </c>
      <c r="J141" s="12">
        <v>1</v>
      </c>
      <c r="K141" s="12">
        <v>2000</v>
      </c>
      <c r="L141" s="12"/>
    </row>
    <row r="142" s="115" customFormat="1" ht="22.5" spans="1:12">
      <c r="A142" s="12">
        <v>136</v>
      </c>
      <c r="B142" s="12" t="s">
        <v>517</v>
      </c>
      <c r="C142" s="12" t="s">
        <v>521</v>
      </c>
      <c r="D142" s="12" t="s">
        <v>198</v>
      </c>
      <c r="E142" s="12" t="s">
        <v>522</v>
      </c>
      <c r="F142" s="12">
        <v>12384130</v>
      </c>
      <c r="G142" s="12" t="s">
        <v>523</v>
      </c>
      <c r="H142" s="12" t="s">
        <v>492</v>
      </c>
      <c r="I142" s="12">
        <v>126.76</v>
      </c>
      <c r="J142" s="12">
        <v>1</v>
      </c>
      <c r="K142" s="12">
        <v>2000</v>
      </c>
      <c r="L142" s="12"/>
    </row>
    <row r="143" s="115" customFormat="1" ht="22.5" spans="1:12">
      <c r="A143" s="12">
        <v>137</v>
      </c>
      <c r="B143" s="12" t="s">
        <v>524</v>
      </c>
      <c r="C143" s="12" t="s">
        <v>488</v>
      </c>
      <c r="D143" s="12" t="s">
        <v>29</v>
      </c>
      <c r="E143" s="12" t="s">
        <v>525</v>
      </c>
      <c r="F143" s="166" t="s">
        <v>526</v>
      </c>
      <c r="G143" s="12" t="s">
        <v>513</v>
      </c>
      <c r="H143" s="12" t="s">
        <v>20</v>
      </c>
      <c r="I143" s="12">
        <v>187.4</v>
      </c>
      <c r="J143" s="12">
        <v>1</v>
      </c>
      <c r="K143" s="12">
        <v>2000</v>
      </c>
      <c r="L143" s="12"/>
    </row>
    <row r="144" s="115" customFormat="1" ht="22.5" spans="1:12">
      <c r="A144" s="12">
        <v>138</v>
      </c>
      <c r="B144" s="12" t="s">
        <v>527</v>
      </c>
      <c r="C144" s="12" t="s">
        <v>528</v>
      </c>
      <c r="D144" s="12" t="s">
        <v>69</v>
      </c>
      <c r="E144" s="12" t="s">
        <v>529</v>
      </c>
      <c r="F144" s="166" t="s">
        <v>530</v>
      </c>
      <c r="G144" s="12" t="s">
        <v>531</v>
      </c>
      <c r="H144" s="12" t="s">
        <v>492</v>
      </c>
      <c r="I144" s="12">
        <v>200.08</v>
      </c>
      <c r="J144" s="12">
        <v>1</v>
      </c>
      <c r="K144" s="12">
        <v>2000</v>
      </c>
      <c r="L144" s="12"/>
    </row>
    <row r="145" s="115" customFormat="1" ht="22.5" spans="1:12">
      <c r="A145" s="12">
        <v>139</v>
      </c>
      <c r="B145" s="12" t="s">
        <v>532</v>
      </c>
      <c r="C145" s="12" t="s">
        <v>503</v>
      </c>
      <c r="D145" s="12" t="s">
        <v>56</v>
      </c>
      <c r="E145" s="12" t="s">
        <v>533</v>
      </c>
      <c r="F145" s="166" t="s">
        <v>534</v>
      </c>
      <c r="G145" s="12" t="s">
        <v>398</v>
      </c>
      <c r="H145" s="12" t="s">
        <v>492</v>
      </c>
      <c r="I145" s="12">
        <v>267.73</v>
      </c>
      <c r="J145" s="12">
        <v>1</v>
      </c>
      <c r="K145" s="12">
        <v>2000</v>
      </c>
      <c r="L145" s="12"/>
    </row>
    <row r="146" s="115" customFormat="1" ht="22.5" spans="1:12">
      <c r="A146" s="12">
        <v>140</v>
      </c>
      <c r="B146" s="12" t="s">
        <v>535</v>
      </c>
      <c r="C146" s="12" t="s">
        <v>488</v>
      </c>
      <c r="D146" s="12" t="s">
        <v>29</v>
      </c>
      <c r="E146" s="12" t="s">
        <v>536</v>
      </c>
      <c r="F146" s="166" t="s">
        <v>537</v>
      </c>
      <c r="G146" s="12" t="s">
        <v>538</v>
      </c>
      <c r="H146" s="12" t="s">
        <v>492</v>
      </c>
      <c r="I146" s="12">
        <v>405.96</v>
      </c>
      <c r="J146" s="12">
        <v>1</v>
      </c>
      <c r="K146" s="12">
        <v>2000</v>
      </c>
      <c r="L146" s="12"/>
    </row>
    <row r="147" s="115" customFormat="1" ht="22.5" spans="1:12">
      <c r="A147" s="12">
        <v>141</v>
      </c>
      <c r="B147" s="12" t="s">
        <v>539</v>
      </c>
      <c r="C147" s="12" t="s">
        <v>503</v>
      </c>
      <c r="D147" s="12" t="s">
        <v>56</v>
      </c>
      <c r="E147" s="12" t="s">
        <v>540</v>
      </c>
      <c r="F147" s="166" t="s">
        <v>541</v>
      </c>
      <c r="G147" s="12" t="s">
        <v>542</v>
      </c>
      <c r="H147" s="12" t="s">
        <v>20</v>
      </c>
      <c r="I147" s="12">
        <v>245.2</v>
      </c>
      <c r="J147" s="12">
        <v>1</v>
      </c>
      <c r="K147" s="12">
        <v>2000</v>
      </c>
      <c r="L147" s="12"/>
    </row>
    <row r="148" s="115" customFormat="1" ht="22.5" spans="1:12">
      <c r="A148" s="12">
        <v>142</v>
      </c>
      <c r="B148" s="12" t="s">
        <v>543</v>
      </c>
      <c r="C148" s="12" t="s">
        <v>503</v>
      </c>
      <c r="D148" s="12" t="s">
        <v>56</v>
      </c>
      <c r="E148" s="12" t="s">
        <v>544</v>
      </c>
      <c r="F148" s="166" t="s">
        <v>545</v>
      </c>
      <c r="G148" s="12" t="s">
        <v>542</v>
      </c>
      <c r="H148" s="12" t="s">
        <v>20</v>
      </c>
      <c r="I148" s="12">
        <v>271.14</v>
      </c>
      <c r="J148" s="12">
        <v>1</v>
      </c>
      <c r="K148" s="12">
        <v>2000</v>
      </c>
      <c r="L148" s="12"/>
    </row>
    <row r="149" s="115" customFormat="1" ht="22.5" spans="1:12">
      <c r="A149" s="12">
        <v>143</v>
      </c>
      <c r="B149" s="12" t="s">
        <v>546</v>
      </c>
      <c r="C149" s="12" t="s">
        <v>528</v>
      </c>
      <c r="D149" s="12" t="s">
        <v>69</v>
      </c>
      <c r="E149" s="12" t="s">
        <v>547</v>
      </c>
      <c r="F149" s="166" t="s">
        <v>548</v>
      </c>
      <c r="G149" s="12" t="s">
        <v>549</v>
      </c>
      <c r="H149" s="12" t="s">
        <v>20</v>
      </c>
      <c r="I149" s="12">
        <v>318.93</v>
      </c>
      <c r="J149" s="12">
        <v>1</v>
      </c>
      <c r="K149" s="12">
        <v>2000</v>
      </c>
      <c r="L149" s="12"/>
    </row>
    <row r="150" s="115" customFormat="1" ht="22.5" spans="1:12">
      <c r="A150" s="12">
        <v>144</v>
      </c>
      <c r="B150" s="12" t="s">
        <v>550</v>
      </c>
      <c r="C150" s="12" t="s">
        <v>503</v>
      </c>
      <c r="D150" s="12" t="s">
        <v>56</v>
      </c>
      <c r="E150" s="12" t="s">
        <v>551</v>
      </c>
      <c r="F150" s="166" t="s">
        <v>552</v>
      </c>
      <c r="G150" s="12" t="s">
        <v>553</v>
      </c>
      <c r="H150" s="12" t="s">
        <v>20</v>
      </c>
      <c r="I150" s="12">
        <v>205.35</v>
      </c>
      <c r="J150" s="12">
        <v>1</v>
      </c>
      <c r="K150" s="12">
        <v>2000</v>
      </c>
      <c r="L150" s="12"/>
    </row>
    <row r="151" s="115" customFormat="1" ht="22.5" spans="1:12">
      <c r="A151" s="12">
        <v>145</v>
      </c>
      <c r="B151" s="12" t="s">
        <v>554</v>
      </c>
      <c r="C151" s="12" t="s">
        <v>528</v>
      </c>
      <c r="D151" s="12" t="s">
        <v>69</v>
      </c>
      <c r="E151" s="12" t="s">
        <v>555</v>
      </c>
      <c r="F151" s="12">
        <v>38062453</v>
      </c>
      <c r="G151" s="12" t="s">
        <v>556</v>
      </c>
      <c r="H151" s="12" t="s">
        <v>20</v>
      </c>
      <c r="I151" s="12">
        <v>399.88</v>
      </c>
      <c r="J151" s="12">
        <v>1</v>
      </c>
      <c r="K151" s="12">
        <v>2000</v>
      </c>
      <c r="L151" s="12"/>
    </row>
    <row r="152" s="115" customFormat="1" ht="33.75" spans="1:12">
      <c r="A152" s="12">
        <v>146</v>
      </c>
      <c r="B152" s="12" t="s">
        <v>557</v>
      </c>
      <c r="C152" s="12" t="s">
        <v>508</v>
      </c>
      <c r="D152" s="12" t="s">
        <v>133</v>
      </c>
      <c r="E152" s="12" t="s">
        <v>558</v>
      </c>
      <c r="F152" s="166" t="s">
        <v>559</v>
      </c>
      <c r="G152" s="12" t="s">
        <v>346</v>
      </c>
      <c r="H152" s="12" t="s">
        <v>20</v>
      </c>
      <c r="I152" s="12">
        <v>200.52</v>
      </c>
      <c r="J152" s="12">
        <v>1</v>
      </c>
      <c r="K152" s="12">
        <v>2000</v>
      </c>
      <c r="L152" s="12"/>
    </row>
    <row r="153" s="115" customFormat="1" ht="22.5" spans="1:12">
      <c r="A153" s="12">
        <v>147</v>
      </c>
      <c r="B153" s="12" t="s">
        <v>560</v>
      </c>
      <c r="C153" s="12" t="s">
        <v>503</v>
      </c>
      <c r="D153" s="12" t="s">
        <v>56</v>
      </c>
      <c r="E153" s="12" t="s">
        <v>561</v>
      </c>
      <c r="F153" s="166" t="s">
        <v>562</v>
      </c>
      <c r="G153" s="12" t="s">
        <v>542</v>
      </c>
      <c r="H153" s="12" t="s">
        <v>20</v>
      </c>
      <c r="I153" s="12">
        <v>417.76</v>
      </c>
      <c r="J153" s="12">
        <v>1</v>
      </c>
      <c r="K153" s="12">
        <v>2000</v>
      </c>
      <c r="L153" s="12"/>
    </row>
    <row r="154" s="114" customFormat="1" spans="1:12">
      <c r="A154" s="17" t="s">
        <v>563</v>
      </c>
      <c r="B154" s="18"/>
      <c r="C154" s="19"/>
      <c r="D154" s="19"/>
      <c r="E154" s="19"/>
      <c r="F154" s="19"/>
      <c r="G154" s="19"/>
      <c r="H154" s="19"/>
      <c r="I154" s="19"/>
      <c r="J154" s="19">
        <f>SUM(J134:J153)</f>
        <v>20</v>
      </c>
      <c r="K154" s="19">
        <f>SUM(K134:K153)</f>
        <v>40000</v>
      </c>
      <c r="L154" s="19"/>
    </row>
    <row r="155" ht="33.75" spans="1:12">
      <c r="A155" s="12">
        <v>148</v>
      </c>
      <c r="B155" s="54" t="s">
        <v>564</v>
      </c>
      <c r="C155" s="87" t="s">
        <v>488</v>
      </c>
      <c r="D155" s="87" t="s">
        <v>29</v>
      </c>
      <c r="E155" s="87" t="s">
        <v>565</v>
      </c>
      <c r="F155" s="170" t="s">
        <v>566</v>
      </c>
      <c r="G155" s="138">
        <v>44862</v>
      </c>
      <c r="H155" s="12" t="s">
        <v>342</v>
      </c>
      <c r="I155" s="12" t="s">
        <v>567</v>
      </c>
      <c r="J155" s="87">
        <v>2</v>
      </c>
      <c r="K155" s="12">
        <f t="shared" ref="K155:K185" si="1">2000*J155</f>
        <v>4000</v>
      </c>
      <c r="L155" s="12" t="s">
        <v>207</v>
      </c>
    </row>
    <row r="156" ht="22.5" spans="1:12">
      <c r="A156" s="12">
        <v>149</v>
      </c>
      <c r="B156" s="12" t="s">
        <v>568</v>
      </c>
      <c r="C156" s="87" t="s">
        <v>488</v>
      </c>
      <c r="D156" s="12" t="s">
        <v>29</v>
      </c>
      <c r="E156" s="12" t="s">
        <v>569</v>
      </c>
      <c r="F156" s="12">
        <v>14164562</v>
      </c>
      <c r="G156" s="99">
        <v>45002</v>
      </c>
      <c r="H156" s="12" t="s">
        <v>342</v>
      </c>
      <c r="I156" s="12">
        <v>391</v>
      </c>
      <c r="J156" s="12">
        <v>1</v>
      </c>
      <c r="K156" s="12">
        <f t="shared" si="1"/>
        <v>2000</v>
      </c>
      <c r="L156" s="12"/>
    </row>
    <row r="157" ht="22.5" spans="1:12">
      <c r="A157" s="12">
        <v>150</v>
      </c>
      <c r="B157" s="12" t="s">
        <v>568</v>
      </c>
      <c r="C157" s="12" t="s">
        <v>570</v>
      </c>
      <c r="D157" s="12" t="s">
        <v>439</v>
      </c>
      <c r="E157" s="12" t="s">
        <v>571</v>
      </c>
      <c r="F157" s="12">
        <v>14450044</v>
      </c>
      <c r="G157" s="99">
        <v>45097</v>
      </c>
      <c r="H157" s="12" t="s">
        <v>342</v>
      </c>
      <c r="I157" s="12">
        <v>296</v>
      </c>
      <c r="J157" s="12">
        <v>1</v>
      </c>
      <c r="K157" s="12">
        <f t="shared" si="1"/>
        <v>2000</v>
      </c>
      <c r="L157" s="12"/>
    </row>
    <row r="158" ht="22.5" spans="1:12">
      <c r="A158" s="12">
        <v>151</v>
      </c>
      <c r="B158" s="12" t="s">
        <v>572</v>
      </c>
      <c r="C158" s="12" t="s">
        <v>488</v>
      </c>
      <c r="D158" s="12" t="s">
        <v>29</v>
      </c>
      <c r="E158" s="12" t="s">
        <v>573</v>
      </c>
      <c r="F158" s="12">
        <v>14164561</v>
      </c>
      <c r="G158" s="99">
        <v>45002</v>
      </c>
      <c r="H158" s="12" t="s">
        <v>342</v>
      </c>
      <c r="I158" s="12">
        <v>584</v>
      </c>
      <c r="J158" s="12">
        <v>1</v>
      </c>
      <c r="K158" s="12">
        <f t="shared" si="1"/>
        <v>2000</v>
      </c>
      <c r="L158" s="12"/>
    </row>
    <row r="159" ht="22.5" spans="1:12">
      <c r="A159" s="12">
        <v>152</v>
      </c>
      <c r="B159" s="12" t="s">
        <v>574</v>
      </c>
      <c r="C159" s="12" t="s">
        <v>488</v>
      </c>
      <c r="D159" s="12" t="s">
        <v>29</v>
      </c>
      <c r="E159" s="12" t="s">
        <v>575</v>
      </c>
      <c r="F159" s="166" t="s">
        <v>576</v>
      </c>
      <c r="G159" s="99">
        <v>45014</v>
      </c>
      <c r="H159" s="12" t="s">
        <v>342</v>
      </c>
      <c r="I159" s="12">
        <v>1220</v>
      </c>
      <c r="J159" s="12">
        <v>1</v>
      </c>
      <c r="K159" s="12">
        <f t="shared" si="1"/>
        <v>2000</v>
      </c>
      <c r="L159" s="12"/>
    </row>
    <row r="160" ht="22.5" spans="1:12">
      <c r="A160" s="12">
        <v>153</v>
      </c>
      <c r="B160" s="12" t="s">
        <v>577</v>
      </c>
      <c r="C160" s="12" t="s">
        <v>578</v>
      </c>
      <c r="D160" s="12" t="s">
        <v>56</v>
      </c>
      <c r="E160" s="12" t="s">
        <v>579</v>
      </c>
      <c r="F160" s="12">
        <v>38064810</v>
      </c>
      <c r="G160" s="99">
        <v>45015</v>
      </c>
      <c r="H160" s="12" t="s">
        <v>20</v>
      </c>
      <c r="I160" s="12">
        <v>120</v>
      </c>
      <c r="J160" s="12">
        <v>1</v>
      </c>
      <c r="K160" s="12">
        <f t="shared" si="1"/>
        <v>2000</v>
      </c>
      <c r="L160" s="12"/>
    </row>
    <row r="161" ht="33.75" spans="1:12">
      <c r="A161" s="12">
        <v>154</v>
      </c>
      <c r="B161" s="12" t="s">
        <v>580</v>
      </c>
      <c r="C161" s="12" t="s">
        <v>581</v>
      </c>
      <c r="D161" s="12" t="s">
        <v>133</v>
      </c>
      <c r="E161" s="12" t="s">
        <v>582</v>
      </c>
      <c r="F161" s="12">
        <v>38062394</v>
      </c>
      <c r="G161" s="99">
        <v>45021</v>
      </c>
      <c r="H161" s="12" t="s">
        <v>342</v>
      </c>
      <c r="I161" s="12">
        <v>392</v>
      </c>
      <c r="J161" s="12">
        <v>1</v>
      </c>
      <c r="K161" s="12">
        <f t="shared" si="1"/>
        <v>2000</v>
      </c>
      <c r="L161" s="12"/>
    </row>
    <row r="162" ht="22.5" spans="1:12">
      <c r="A162" s="12">
        <v>155</v>
      </c>
      <c r="B162" s="12" t="s">
        <v>583</v>
      </c>
      <c r="C162" s="12" t="s">
        <v>578</v>
      </c>
      <c r="D162" s="12" t="s">
        <v>56</v>
      </c>
      <c r="E162" s="12" t="s">
        <v>584</v>
      </c>
      <c r="F162" s="12">
        <v>38064840</v>
      </c>
      <c r="G162" s="99">
        <v>45040</v>
      </c>
      <c r="H162" s="12" t="s">
        <v>585</v>
      </c>
      <c r="I162" s="12">
        <v>484</v>
      </c>
      <c r="J162" s="12">
        <v>1</v>
      </c>
      <c r="K162" s="12">
        <f t="shared" si="1"/>
        <v>2000</v>
      </c>
      <c r="L162" s="12"/>
    </row>
    <row r="163" ht="22.5" spans="1:12">
      <c r="A163" s="12">
        <v>156</v>
      </c>
      <c r="B163" s="12" t="s">
        <v>586</v>
      </c>
      <c r="C163" s="12" t="s">
        <v>578</v>
      </c>
      <c r="D163" s="12" t="s">
        <v>56</v>
      </c>
      <c r="E163" s="12" t="s">
        <v>587</v>
      </c>
      <c r="F163" s="12">
        <v>38064859</v>
      </c>
      <c r="G163" s="99">
        <v>45052</v>
      </c>
      <c r="H163" s="12" t="s">
        <v>585</v>
      </c>
      <c r="I163" s="12">
        <v>125</v>
      </c>
      <c r="J163" s="12">
        <v>1</v>
      </c>
      <c r="K163" s="12">
        <f t="shared" si="1"/>
        <v>2000</v>
      </c>
      <c r="L163" s="12"/>
    </row>
    <row r="164" ht="33.75" spans="1:12">
      <c r="A164" s="12">
        <v>157</v>
      </c>
      <c r="B164" s="12" t="s">
        <v>588</v>
      </c>
      <c r="C164" s="12" t="s">
        <v>581</v>
      </c>
      <c r="D164" s="12" t="s">
        <v>133</v>
      </c>
      <c r="E164" s="12" t="s">
        <v>589</v>
      </c>
      <c r="F164" s="166" t="s">
        <v>590</v>
      </c>
      <c r="G164" s="99">
        <v>45069</v>
      </c>
      <c r="H164" s="12" t="s">
        <v>585</v>
      </c>
      <c r="I164" s="12">
        <v>109</v>
      </c>
      <c r="J164" s="12">
        <v>1</v>
      </c>
      <c r="K164" s="12">
        <f t="shared" si="1"/>
        <v>2000</v>
      </c>
      <c r="L164" s="12"/>
    </row>
    <row r="165" ht="33.75" spans="1:12">
      <c r="A165" s="12">
        <v>158</v>
      </c>
      <c r="B165" s="12" t="s">
        <v>588</v>
      </c>
      <c r="C165" s="12" t="s">
        <v>581</v>
      </c>
      <c r="D165" s="12" t="s">
        <v>133</v>
      </c>
      <c r="E165" s="12" t="s">
        <v>591</v>
      </c>
      <c r="F165" s="166" t="s">
        <v>592</v>
      </c>
      <c r="G165" s="99">
        <v>45069</v>
      </c>
      <c r="H165" s="12" t="s">
        <v>585</v>
      </c>
      <c r="I165" s="12">
        <v>169</v>
      </c>
      <c r="J165" s="12">
        <v>1</v>
      </c>
      <c r="K165" s="12">
        <f t="shared" si="1"/>
        <v>2000</v>
      </c>
      <c r="L165" s="12"/>
    </row>
    <row r="166" ht="33.75" spans="1:12">
      <c r="A166" s="12">
        <v>159</v>
      </c>
      <c r="B166" s="12" t="s">
        <v>588</v>
      </c>
      <c r="C166" s="12" t="s">
        <v>581</v>
      </c>
      <c r="D166" s="12" t="s">
        <v>133</v>
      </c>
      <c r="E166" s="12" t="s">
        <v>593</v>
      </c>
      <c r="F166" s="166" t="s">
        <v>594</v>
      </c>
      <c r="G166" s="99">
        <v>45069</v>
      </c>
      <c r="H166" s="12" t="s">
        <v>585</v>
      </c>
      <c r="I166" s="12">
        <v>649</v>
      </c>
      <c r="J166" s="12">
        <v>1</v>
      </c>
      <c r="K166" s="12">
        <f t="shared" si="1"/>
        <v>2000</v>
      </c>
      <c r="L166" s="12"/>
    </row>
    <row r="167" ht="33.75" spans="1:12">
      <c r="A167" s="12">
        <v>160</v>
      </c>
      <c r="B167" s="12" t="s">
        <v>595</v>
      </c>
      <c r="C167" s="12" t="s">
        <v>581</v>
      </c>
      <c r="D167" s="12" t="s">
        <v>133</v>
      </c>
      <c r="E167" s="12" t="s">
        <v>596</v>
      </c>
      <c r="F167" s="166" t="s">
        <v>597</v>
      </c>
      <c r="G167" s="99">
        <v>45073</v>
      </c>
      <c r="H167" s="12" t="s">
        <v>492</v>
      </c>
      <c r="I167" s="12">
        <v>500</v>
      </c>
      <c r="J167" s="12">
        <v>1</v>
      </c>
      <c r="K167" s="12">
        <f t="shared" si="1"/>
        <v>2000</v>
      </c>
      <c r="L167" s="12"/>
    </row>
    <row r="168" ht="22.5" spans="1:12">
      <c r="A168" s="12">
        <v>161</v>
      </c>
      <c r="B168" s="12" t="s">
        <v>595</v>
      </c>
      <c r="C168" s="12" t="s">
        <v>578</v>
      </c>
      <c r="D168" s="12" t="s">
        <v>56</v>
      </c>
      <c r="E168" s="12" t="s">
        <v>598</v>
      </c>
      <c r="F168" s="166" t="s">
        <v>599</v>
      </c>
      <c r="G168" s="99">
        <v>45073</v>
      </c>
      <c r="H168" s="12" t="s">
        <v>342</v>
      </c>
      <c r="I168" s="12">
        <v>2126</v>
      </c>
      <c r="J168" s="12">
        <v>1</v>
      </c>
      <c r="K168" s="12">
        <f t="shared" si="1"/>
        <v>2000</v>
      </c>
      <c r="L168" s="12"/>
    </row>
    <row r="169" ht="22.5" spans="1:12">
      <c r="A169" s="12">
        <v>162</v>
      </c>
      <c r="B169" s="12" t="s">
        <v>600</v>
      </c>
      <c r="C169" s="12" t="s">
        <v>570</v>
      </c>
      <c r="D169" s="12" t="s">
        <v>439</v>
      </c>
      <c r="E169" s="12" t="s">
        <v>601</v>
      </c>
      <c r="F169" s="12">
        <v>14450045</v>
      </c>
      <c r="G169" s="99">
        <v>45097</v>
      </c>
      <c r="H169" s="12" t="s">
        <v>342</v>
      </c>
      <c r="I169" s="12">
        <v>100</v>
      </c>
      <c r="J169" s="12">
        <v>1</v>
      </c>
      <c r="K169" s="12">
        <f t="shared" si="1"/>
        <v>2000</v>
      </c>
      <c r="L169" s="12"/>
    </row>
    <row r="170" ht="22.5" spans="1:12">
      <c r="A170" s="12">
        <v>163</v>
      </c>
      <c r="B170" s="12" t="s">
        <v>602</v>
      </c>
      <c r="C170" s="12" t="s">
        <v>528</v>
      </c>
      <c r="D170" s="12" t="s">
        <v>69</v>
      </c>
      <c r="E170" s="12" t="s">
        <v>603</v>
      </c>
      <c r="F170" s="166" t="s">
        <v>604</v>
      </c>
      <c r="G170" s="99">
        <v>45143</v>
      </c>
      <c r="H170" s="12" t="s">
        <v>180</v>
      </c>
      <c r="I170" s="12">
        <v>110</v>
      </c>
      <c r="J170" s="12">
        <v>1</v>
      </c>
      <c r="K170" s="12">
        <f t="shared" si="1"/>
        <v>2000</v>
      </c>
      <c r="L170" s="12"/>
    </row>
    <row r="171" ht="22.5" spans="1:12">
      <c r="A171" s="12">
        <v>164</v>
      </c>
      <c r="B171" s="12" t="s">
        <v>605</v>
      </c>
      <c r="C171" s="12" t="s">
        <v>528</v>
      </c>
      <c r="D171" s="12" t="s">
        <v>69</v>
      </c>
      <c r="E171" s="12" t="s">
        <v>606</v>
      </c>
      <c r="F171" s="166" t="s">
        <v>607</v>
      </c>
      <c r="G171" s="99">
        <v>45147</v>
      </c>
      <c r="H171" s="12" t="s">
        <v>20</v>
      </c>
      <c r="I171" s="12">
        <v>164</v>
      </c>
      <c r="J171" s="12">
        <v>1</v>
      </c>
      <c r="K171" s="12">
        <f t="shared" si="1"/>
        <v>2000</v>
      </c>
      <c r="L171" s="12"/>
    </row>
    <row r="172" ht="33.75" spans="1:12">
      <c r="A172" s="12">
        <v>165</v>
      </c>
      <c r="B172" s="12" t="s">
        <v>608</v>
      </c>
      <c r="C172" s="12" t="s">
        <v>609</v>
      </c>
      <c r="D172" s="12" t="s">
        <v>138</v>
      </c>
      <c r="E172" s="12" t="s">
        <v>610</v>
      </c>
      <c r="F172" s="166" t="s">
        <v>611</v>
      </c>
      <c r="G172" s="99">
        <v>45084</v>
      </c>
      <c r="H172" s="12" t="s">
        <v>342</v>
      </c>
      <c r="I172" s="12">
        <v>300</v>
      </c>
      <c r="J172" s="12">
        <v>1</v>
      </c>
      <c r="K172" s="12">
        <f t="shared" si="1"/>
        <v>2000</v>
      </c>
      <c r="L172" s="12"/>
    </row>
    <row r="173" ht="45" spans="1:12">
      <c r="A173" s="12">
        <v>166</v>
      </c>
      <c r="B173" s="12" t="s">
        <v>608</v>
      </c>
      <c r="C173" s="12" t="s">
        <v>609</v>
      </c>
      <c r="D173" s="12" t="s">
        <v>188</v>
      </c>
      <c r="E173" s="12" t="s">
        <v>612</v>
      </c>
      <c r="F173" s="166" t="s">
        <v>613</v>
      </c>
      <c r="G173" s="99">
        <v>45154</v>
      </c>
      <c r="H173" s="12" t="s">
        <v>342</v>
      </c>
      <c r="I173" s="12">
        <v>159</v>
      </c>
      <c r="J173" s="12">
        <v>1</v>
      </c>
      <c r="K173" s="12">
        <f t="shared" si="1"/>
        <v>2000</v>
      </c>
      <c r="L173" s="12"/>
    </row>
    <row r="174" ht="45" spans="1:12">
      <c r="A174" s="12">
        <v>167</v>
      </c>
      <c r="B174" s="12" t="s">
        <v>608</v>
      </c>
      <c r="C174" s="12" t="s">
        <v>609</v>
      </c>
      <c r="D174" s="12" t="s">
        <v>188</v>
      </c>
      <c r="E174" s="12" t="s">
        <v>614</v>
      </c>
      <c r="F174" s="166" t="s">
        <v>615</v>
      </c>
      <c r="G174" s="99">
        <v>45154</v>
      </c>
      <c r="H174" s="12" t="s">
        <v>342</v>
      </c>
      <c r="I174" s="12">
        <v>759</v>
      </c>
      <c r="J174" s="12">
        <v>1</v>
      </c>
      <c r="K174" s="12">
        <f t="shared" si="1"/>
        <v>2000</v>
      </c>
      <c r="L174" s="12"/>
    </row>
    <row r="175" ht="22.5" spans="1:12">
      <c r="A175" s="12">
        <v>168</v>
      </c>
      <c r="B175" s="12" t="s">
        <v>616</v>
      </c>
      <c r="C175" s="12" t="s">
        <v>488</v>
      </c>
      <c r="D175" s="12" t="s">
        <v>29</v>
      </c>
      <c r="E175" s="12" t="s">
        <v>617</v>
      </c>
      <c r="F175" s="166" t="s">
        <v>618</v>
      </c>
      <c r="G175" s="99">
        <v>45181</v>
      </c>
      <c r="H175" s="12" t="s">
        <v>585</v>
      </c>
      <c r="I175" s="12">
        <v>395</v>
      </c>
      <c r="J175" s="12">
        <v>1</v>
      </c>
      <c r="K175" s="12">
        <f t="shared" si="1"/>
        <v>2000</v>
      </c>
      <c r="L175" s="12"/>
    </row>
    <row r="176" ht="22.5" spans="1:12">
      <c r="A176" s="12">
        <v>169</v>
      </c>
      <c r="B176" s="12" t="s">
        <v>619</v>
      </c>
      <c r="C176" s="12" t="s">
        <v>578</v>
      </c>
      <c r="D176" s="12" t="s">
        <v>56</v>
      </c>
      <c r="E176" s="12" t="s">
        <v>620</v>
      </c>
      <c r="F176" s="166" t="s">
        <v>621</v>
      </c>
      <c r="G176" s="99">
        <v>45208</v>
      </c>
      <c r="H176" s="12" t="s">
        <v>180</v>
      </c>
      <c r="I176" s="12">
        <v>181</v>
      </c>
      <c r="J176" s="12">
        <v>1</v>
      </c>
      <c r="K176" s="12">
        <f t="shared" si="1"/>
        <v>2000</v>
      </c>
      <c r="L176" s="12"/>
    </row>
    <row r="177" ht="22.5" spans="1:12">
      <c r="A177" s="12">
        <v>170</v>
      </c>
      <c r="B177" s="12" t="s">
        <v>622</v>
      </c>
      <c r="C177" s="12" t="s">
        <v>623</v>
      </c>
      <c r="D177" s="12" t="s">
        <v>69</v>
      </c>
      <c r="E177" s="12" t="s">
        <v>624</v>
      </c>
      <c r="F177" s="166" t="s">
        <v>625</v>
      </c>
      <c r="G177" s="99">
        <v>45186</v>
      </c>
      <c r="H177" s="12" t="s">
        <v>585</v>
      </c>
      <c r="I177" s="12">
        <v>215</v>
      </c>
      <c r="J177" s="12">
        <v>1</v>
      </c>
      <c r="K177" s="12">
        <f t="shared" si="1"/>
        <v>2000</v>
      </c>
      <c r="L177" s="12"/>
    </row>
    <row r="178" ht="33.75" spans="1:12">
      <c r="A178" s="12">
        <v>171</v>
      </c>
      <c r="B178" s="12" t="s">
        <v>626</v>
      </c>
      <c r="C178" s="12" t="s">
        <v>508</v>
      </c>
      <c r="D178" s="12" t="s">
        <v>133</v>
      </c>
      <c r="E178" s="12" t="s">
        <v>627</v>
      </c>
      <c r="F178" s="166" t="s">
        <v>628</v>
      </c>
      <c r="G178" s="99">
        <v>45087</v>
      </c>
      <c r="H178" s="12" t="s">
        <v>342</v>
      </c>
      <c r="I178" s="12">
        <v>222</v>
      </c>
      <c r="J178" s="12">
        <v>1</v>
      </c>
      <c r="K178" s="12">
        <f t="shared" si="1"/>
        <v>2000</v>
      </c>
      <c r="L178" s="12"/>
    </row>
    <row r="179" ht="33.75" spans="1:12">
      <c r="A179" s="12">
        <v>172</v>
      </c>
      <c r="B179" s="12" t="s">
        <v>629</v>
      </c>
      <c r="C179" s="12" t="s">
        <v>508</v>
      </c>
      <c r="D179" s="12" t="s">
        <v>133</v>
      </c>
      <c r="E179" s="12" t="s">
        <v>630</v>
      </c>
      <c r="F179" s="166" t="s">
        <v>631</v>
      </c>
      <c r="G179" s="99">
        <v>45217</v>
      </c>
      <c r="H179" s="12" t="s">
        <v>342</v>
      </c>
      <c r="I179" s="12">
        <v>549</v>
      </c>
      <c r="J179" s="12">
        <v>1</v>
      </c>
      <c r="K179" s="12">
        <f t="shared" si="1"/>
        <v>2000</v>
      </c>
      <c r="L179" s="12"/>
    </row>
    <row r="180" ht="22.5" spans="1:12">
      <c r="A180" s="12">
        <v>173</v>
      </c>
      <c r="B180" s="12" t="s">
        <v>632</v>
      </c>
      <c r="C180" s="12" t="s">
        <v>623</v>
      </c>
      <c r="D180" s="12" t="s">
        <v>69</v>
      </c>
      <c r="E180" s="12" t="s">
        <v>633</v>
      </c>
      <c r="F180" s="166" t="s">
        <v>634</v>
      </c>
      <c r="G180" s="99">
        <v>45225</v>
      </c>
      <c r="H180" s="12" t="s">
        <v>20</v>
      </c>
      <c r="I180" s="12">
        <v>133</v>
      </c>
      <c r="J180" s="12">
        <v>1</v>
      </c>
      <c r="K180" s="12">
        <f t="shared" si="1"/>
        <v>2000</v>
      </c>
      <c r="L180" s="12"/>
    </row>
    <row r="181" ht="22.5" spans="1:12">
      <c r="A181" s="12">
        <v>174</v>
      </c>
      <c r="B181" s="12" t="s">
        <v>635</v>
      </c>
      <c r="C181" s="12" t="s">
        <v>636</v>
      </c>
      <c r="D181" s="12" t="s">
        <v>16</v>
      </c>
      <c r="E181" s="12" t="s">
        <v>637</v>
      </c>
      <c r="F181" s="166" t="s">
        <v>638</v>
      </c>
      <c r="G181" s="99">
        <v>45218</v>
      </c>
      <c r="H181" s="12" t="s">
        <v>342</v>
      </c>
      <c r="I181" s="12">
        <v>103</v>
      </c>
      <c r="J181" s="12">
        <v>1</v>
      </c>
      <c r="K181" s="12">
        <f t="shared" si="1"/>
        <v>2000</v>
      </c>
      <c r="L181" s="12"/>
    </row>
    <row r="182" ht="22.5" spans="1:12">
      <c r="A182" s="12">
        <v>175</v>
      </c>
      <c r="B182" s="12" t="s">
        <v>639</v>
      </c>
      <c r="C182" s="12" t="s">
        <v>488</v>
      </c>
      <c r="D182" s="12" t="s">
        <v>29</v>
      </c>
      <c r="E182" s="12" t="s">
        <v>640</v>
      </c>
      <c r="F182" s="166" t="s">
        <v>641</v>
      </c>
      <c r="G182" s="99">
        <v>45243</v>
      </c>
      <c r="H182" s="12" t="s">
        <v>585</v>
      </c>
      <c r="I182" s="12">
        <v>350</v>
      </c>
      <c r="J182" s="12">
        <v>1</v>
      </c>
      <c r="K182" s="12">
        <f t="shared" si="1"/>
        <v>2000</v>
      </c>
      <c r="L182" s="12"/>
    </row>
    <row r="183" ht="22.5" spans="1:12">
      <c r="A183" s="12">
        <v>176</v>
      </c>
      <c r="B183" s="12" t="s">
        <v>642</v>
      </c>
      <c r="C183" s="12" t="s">
        <v>623</v>
      </c>
      <c r="D183" s="12" t="s">
        <v>69</v>
      </c>
      <c r="E183" s="12" t="s">
        <v>643</v>
      </c>
      <c r="F183" s="166" t="s">
        <v>644</v>
      </c>
      <c r="G183" s="99">
        <v>45217</v>
      </c>
      <c r="H183" s="12" t="s">
        <v>585</v>
      </c>
      <c r="I183" s="12">
        <v>110</v>
      </c>
      <c r="J183" s="12">
        <v>1</v>
      </c>
      <c r="K183" s="12">
        <f t="shared" si="1"/>
        <v>2000</v>
      </c>
      <c r="L183" s="12"/>
    </row>
    <row r="184" ht="22.5" spans="1:12">
      <c r="A184" s="12">
        <v>177</v>
      </c>
      <c r="B184" s="12" t="s">
        <v>645</v>
      </c>
      <c r="C184" s="12" t="s">
        <v>488</v>
      </c>
      <c r="D184" s="12" t="s">
        <v>29</v>
      </c>
      <c r="E184" s="12" t="s">
        <v>646</v>
      </c>
      <c r="F184" s="166" t="s">
        <v>647</v>
      </c>
      <c r="G184" s="99">
        <v>45272</v>
      </c>
      <c r="H184" s="12" t="s">
        <v>648</v>
      </c>
      <c r="I184" s="12">
        <v>135</v>
      </c>
      <c r="J184" s="83">
        <v>1</v>
      </c>
      <c r="K184" s="12">
        <f t="shared" si="1"/>
        <v>2000</v>
      </c>
      <c r="L184" s="12"/>
    </row>
    <row r="185" s="115" customFormat="1" ht="22.5" spans="1:12">
      <c r="A185" s="12">
        <v>178</v>
      </c>
      <c r="B185" s="32" t="s">
        <v>649</v>
      </c>
      <c r="C185" s="12" t="s">
        <v>488</v>
      </c>
      <c r="D185" s="12" t="s">
        <v>29</v>
      </c>
      <c r="E185" s="32" t="s">
        <v>650</v>
      </c>
      <c r="F185" s="139" t="s">
        <v>651</v>
      </c>
      <c r="G185" s="99">
        <v>45272</v>
      </c>
      <c r="H185" s="12" t="s">
        <v>652</v>
      </c>
      <c r="I185" s="12">
        <v>101</v>
      </c>
      <c r="J185" s="83">
        <v>1</v>
      </c>
      <c r="K185" s="12">
        <f t="shared" si="1"/>
        <v>2000</v>
      </c>
      <c r="L185" s="12"/>
    </row>
    <row r="186" s="114" customFormat="1" spans="1:12">
      <c r="A186" s="17" t="s">
        <v>653</v>
      </c>
      <c r="B186" s="18"/>
      <c r="C186" s="19"/>
      <c r="D186" s="19"/>
      <c r="E186" s="19"/>
      <c r="F186" s="19"/>
      <c r="G186" s="19"/>
      <c r="H186" s="19"/>
      <c r="I186" s="19"/>
      <c r="J186" s="19">
        <f>SUM(J155:J185)</f>
        <v>32</v>
      </c>
      <c r="K186" s="19">
        <f>SUM(K155:K185)</f>
        <v>64000</v>
      </c>
      <c r="L186" s="19"/>
    </row>
    <row r="187" s="116" customFormat="1" ht="22.5" spans="1:12">
      <c r="A187" s="12">
        <v>179</v>
      </c>
      <c r="B187" s="12" t="s">
        <v>654</v>
      </c>
      <c r="C187" s="12" t="s">
        <v>503</v>
      </c>
      <c r="D187" s="12" t="s">
        <v>56</v>
      </c>
      <c r="E187" s="12" t="s">
        <v>655</v>
      </c>
      <c r="F187" s="12">
        <v>38064865</v>
      </c>
      <c r="G187" s="12" t="s">
        <v>371</v>
      </c>
      <c r="H187" s="12" t="s">
        <v>656</v>
      </c>
      <c r="I187" s="12">
        <v>2051.65</v>
      </c>
      <c r="J187" s="12">
        <v>1</v>
      </c>
      <c r="K187" s="12">
        <v>2000</v>
      </c>
      <c r="L187" s="12"/>
    </row>
    <row r="188" s="116" customFormat="1" ht="22.5" spans="1:12">
      <c r="A188" s="12">
        <v>180</v>
      </c>
      <c r="B188" s="12" t="s">
        <v>657</v>
      </c>
      <c r="C188" s="12" t="s">
        <v>503</v>
      </c>
      <c r="D188" s="12" t="s">
        <v>56</v>
      </c>
      <c r="E188" s="12" t="s">
        <v>658</v>
      </c>
      <c r="F188" s="12">
        <v>38064841</v>
      </c>
      <c r="G188" s="12" t="s">
        <v>659</v>
      </c>
      <c r="H188" s="12" t="s">
        <v>656</v>
      </c>
      <c r="I188" s="12">
        <v>2535.58</v>
      </c>
      <c r="J188" s="12">
        <v>1</v>
      </c>
      <c r="K188" s="12">
        <v>2000</v>
      </c>
      <c r="L188" s="12"/>
    </row>
    <row r="189" s="116" customFormat="1" ht="22.5" spans="1:12">
      <c r="A189" s="12">
        <v>181</v>
      </c>
      <c r="B189" s="12" t="s">
        <v>660</v>
      </c>
      <c r="C189" s="12" t="s">
        <v>661</v>
      </c>
      <c r="D189" s="12" t="s">
        <v>69</v>
      </c>
      <c r="E189" s="12" t="s">
        <v>662</v>
      </c>
      <c r="F189" s="166" t="s">
        <v>663</v>
      </c>
      <c r="G189" s="12" t="s">
        <v>88</v>
      </c>
      <c r="H189" s="12" t="s">
        <v>20</v>
      </c>
      <c r="I189" s="12">
        <v>203.58</v>
      </c>
      <c r="J189" s="12">
        <v>1</v>
      </c>
      <c r="K189" s="12">
        <v>2000</v>
      </c>
      <c r="L189" s="12"/>
    </row>
    <row r="190" s="116" customFormat="1" ht="22.5" spans="1:12">
      <c r="A190" s="12">
        <v>182</v>
      </c>
      <c r="B190" s="12" t="s">
        <v>664</v>
      </c>
      <c r="C190" s="12" t="s">
        <v>503</v>
      </c>
      <c r="D190" s="12" t="s">
        <v>56</v>
      </c>
      <c r="E190" s="12" t="s">
        <v>665</v>
      </c>
      <c r="F190" s="166" t="s">
        <v>666</v>
      </c>
      <c r="G190" s="12" t="s">
        <v>553</v>
      </c>
      <c r="H190" s="12" t="s">
        <v>20</v>
      </c>
      <c r="I190" s="12">
        <v>1141.27</v>
      </c>
      <c r="J190" s="12">
        <v>1</v>
      </c>
      <c r="K190" s="12">
        <v>2000</v>
      </c>
      <c r="L190" s="12"/>
    </row>
    <row r="191" s="116" customFormat="1" ht="12" spans="1:12">
      <c r="A191" s="17" t="s">
        <v>667</v>
      </c>
      <c r="B191" s="18"/>
      <c r="C191" s="12"/>
      <c r="D191" s="12"/>
      <c r="E191" s="12"/>
      <c r="F191" s="12"/>
      <c r="G191" s="37"/>
      <c r="H191" s="12"/>
      <c r="I191" s="12"/>
      <c r="J191" s="19">
        <f>SUM(J187:J190)</f>
        <v>4</v>
      </c>
      <c r="K191" s="19">
        <f>SUM(K187:K190)</f>
        <v>8000</v>
      </c>
      <c r="L191" s="12"/>
    </row>
    <row r="192" s="116" customFormat="1" ht="22.5" spans="1:12">
      <c r="A192" s="12">
        <v>183</v>
      </c>
      <c r="B192" s="12" t="s">
        <v>668</v>
      </c>
      <c r="C192" s="12" t="s">
        <v>609</v>
      </c>
      <c r="D192" s="12" t="s">
        <v>188</v>
      </c>
      <c r="E192" s="12" t="s">
        <v>669</v>
      </c>
      <c r="F192" s="166" t="s">
        <v>670</v>
      </c>
      <c r="G192" s="12">
        <v>20230607</v>
      </c>
      <c r="H192" s="12" t="s">
        <v>671</v>
      </c>
      <c r="I192" s="12">
        <v>192.19</v>
      </c>
      <c r="J192" s="12">
        <v>1</v>
      </c>
      <c r="K192" s="12">
        <v>2000</v>
      </c>
      <c r="L192" s="12"/>
    </row>
    <row r="193" s="116" customFormat="1" ht="33.75" spans="1:12">
      <c r="A193" s="12">
        <v>184</v>
      </c>
      <c r="B193" s="61" t="s">
        <v>672</v>
      </c>
      <c r="C193" s="61" t="s">
        <v>673</v>
      </c>
      <c r="D193" s="61" t="s">
        <v>133</v>
      </c>
      <c r="E193" s="12" t="s">
        <v>674</v>
      </c>
      <c r="F193" s="61">
        <v>38062364</v>
      </c>
      <c r="G193" s="61">
        <v>20230310</v>
      </c>
      <c r="H193" s="12" t="s">
        <v>675</v>
      </c>
      <c r="I193" s="12">
        <v>352.31</v>
      </c>
      <c r="J193" s="61">
        <v>2</v>
      </c>
      <c r="K193" s="61">
        <v>4000</v>
      </c>
      <c r="L193" s="12"/>
    </row>
    <row r="194" s="116" customFormat="1" ht="33.75" spans="1:12">
      <c r="A194" s="12">
        <v>185</v>
      </c>
      <c r="B194" s="62"/>
      <c r="C194" s="62"/>
      <c r="D194" s="62"/>
      <c r="E194" s="62" t="s">
        <v>676</v>
      </c>
      <c r="F194" s="62"/>
      <c r="G194" s="62"/>
      <c r="H194" s="12" t="s">
        <v>671</v>
      </c>
      <c r="I194" s="12">
        <v>312.13</v>
      </c>
      <c r="J194" s="62"/>
      <c r="K194" s="62"/>
      <c r="L194" s="12"/>
    </row>
    <row r="195" s="116" customFormat="1" ht="22.5" spans="1:12">
      <c r="A195" s="12">
        <v>186</v>
      </c>
      <c r="B195" s="12" t="s">
        <v>677</v>
      </c>
      <c r="C195" s="12" t="s">
        <v>678</v>
      </c>
      <c r="D195" s="12" t="s">
        <v>56</v>
      </c>
      <c r="E195" s="12" t="s">
        <v>679</v>
      </c>
      <c r="F195" s="166" t="s">
        <v>680</v>
      </c>
      <c r="G195" s="12">
        <v>20230921</v>
      </c>
      <c r="H195" s="12" t="s">
        <v>681</v>
      </c>
      <c r="I195" s="12">
        <v>254.09</v>
      </c>
      <c r="J195" s="12">
        <v>1</v>
      </c>
      <c r="K195" s="12">
        <v>2000</v>
      </c>
      <c r="L195" s="12"/>
    </row>
    <row r="196" s="116" customFormat="1" ht="22.5" spans="1:12">
      <c r="A196" s="12">
        <v>187</v>
      </c>
      <c r="B196" s="12" t="s">
        <v>682</v>
      </c>
      <c r="C196" s="12" t="s">
        <v>623</v>
      </c>
      <c r="D196" s="12" t="s">
        <v>69</v>
      </c>
      <c r="E196" s="12" t="s">
        <v>683</v>
      </c>
      <c r="F196" s="166" t="s">
        <v>684</v>
      </c>
      <c r="G196" s="12">
        <v>20230520</v>
      </c>
      <c r="H196" s="12" t="s">
        <v>671</v>
      </c>
      <c r="I196" s="12">
        <v>197.68</v>
      </c>
      <c r="J196" s="12">
        <v>1</v>
      </c>
      <c r="K196" s="12">
        <v>2000</v>
      </c>
      <c r="L196" s="12"/>
    </row>
    <row r="197" s="116" customFormat="1" ht="33.75" spans="1:12">
      <c r="A197" s="12">
        <v>188</v>
      </c>
      <c r="B197" s="12" t="s">
        <v>685</v>
      </c>
      <c r="C197" s="12" t="s">
        <v>673</v>
      </c>
      <c r="D197" s="12" t="s">
        <v>133</v>
      </c>
      <c r="E197" s="12" t="s">
        <v>686</v>
      </c>
      <c r="F197" s="166" t="s">
        <v>687</v>
      </c>
      <c r="G197" s="12">
        <v>20230529</v>
      </c>
      <c r="H197" s="12" t="s">
        <v>671</v>
      </c>
      <c r="I197" s="12">
        <v>141.41</v>
      </c>
      <c r="J197" s="12">
        <v>1</v>
      </c>
      <c r="K197" s="12">
        <v>2000</v>
      </c>
      <c r="L197" s="12"/>
    </row>
    <row r="198" s="116" customFormat="1" ht="33.75" spans="1:12">
      <c r="A198" s="12">
        <v>189</v>
      </c>
      <c r="B198" s="12" t="s">
        <v>688</v>
      </c>
      <c r="C198" s="12" t="s">
        <v>673</v>
      </c>
      <c r="D198" s="12" t="s">
        <v>133</v>
      </c>
      <c r="E198" s="12" t="s">
        <v>689</v>
      </c>
      <c r="F198" s="12">
        <v>38062358</v>
      </c>
      <c r="G198" s="12">
        <v>20230307</v>
      </c>
      <c r="H198" s="12" t="s">
        <v>671</v>
      </c>
      <c r="I198" s="12">
        <v>288.98</v>
      </c>
      <c r="J198" s="12">
        <v>1</v>
      </c>
      <c r="K198" s="12">
        <v>2000</v>
      </c>
      <c r="L198" s="12"/>
    </row>
    <row r="199" s="116" customFormat="1" ht="22.5" spans="1:12">
      <c r="A199" s="12">
        <v>190</v>
      </c>
      <c r="B199" s="12" t="s">
        <v>690</v>
      </c>
      <c r="C199" s="12" t="s">
        <v>678</v>
      </c>
      <c r="D199" s="12" t="s">
        <v>56</v>
      </c>
      <c r="E199" s="12" t="s">
        <v>691</v>
      </c>
      <c r="F199" s="166" t="s">
        <v>692</v>
      </c>
      <c r="G199" s="12">
        <v>20230921</v>
      </c>
      <c r="H199" s="12" t="s">
        <v>20</v>
      </c>
      <c r="I199" s="12">
        <v>364.02</v>
      </c>
      <c r="J199" s="12">
        <v>1</v>
      </c>
      <c r="K199" s="12">
        <v>2000</v>
      </c>
      <c r="L199" s="12"/>
    </row>
    <row r="200" s="116" customFormat="1" ht="33.75" spans="1:12">
      <c r="A200" s="12">
        <v>191</v>
      </c>
      <c r="B200" s="61" t="s">
        <v>693</v>
      </c>
      <c r="C200" s="60" t="s">
        <v>673</v>
      </c>
      <c r="D200" s="12" t="s">
        <v>133</v>
      </c>
      <c r="E200" s="12" t="s">
        <v>694</v>
      </c>
      <c r="F200" s="166" t="s">
        <v>695</v>
      </c>
      <c r="G200" s="12">
        <v>20230607</v>
      </c>
      <c r="H200" s="12" t="s">
        <v>671</v>
      </c>
      <c r="I200" s="12">
        <v>232.35</v>
      </c>
      <c r="J200" s="61">
        <v>2</v>
      </c>
      <c r="K200" s="61">
        <v>4000</v>
      </c>
      <c r="L200" s="12"/>
    </row>
    <row r="201" s="116" customFormat="1" ht="22.5" spans="1:12">
      <c r="A201" s="12">
        <v>192</v>
      </c>
      <c r="B201" s="62"/>
      <c r="C201" s="60" t="s">
        <v>609</v>
      </c>
      <c r="D201" s="12" t="s">
        <v>188</v>
      </c>
      <c r="E201" s="12" t="s">
        <v>696</v>
      </c>
      <c r="F201" s="166" t="s">
        <v>697</v>
      </c>
      <c r="G201" s="12">
        <v>20231105</v>
      </c>
      <c r="H201" s="12" t="s">
        <v>20</v>
      </c>
      <c r="I201" s="12">
        <v>109.43</v>
      </c>
      <c r="J201" s="62"/>
      <c r="K201" s="62"/>
      <c r="L201" s="12"/>
    </row>
    <row r="202" s="116" customFormat="1" ht="33.75" spans="1:12">
      <c r="A202" s="12">
        <v>193</v>
      </c>
      <c r="B202" s="12" t="s">
        <v>698</v>
      </c>
      <c r="C202" s="12" t="s">
        <v>673</v>
      </c>
      <c r="D202" s="12" t="s">
        <v>133</v>
      </c>
      <c r="E202" s="12" t="s">
        <v>699</v>
      </c>
      <c r="F202" s="166" t="s">
        <v>700</v>
      </c>
      <c r="G202" s="12">
        <v>20230528</v>
      </c>
      <c r="H202" s="12" t="s">
        <v>671</v>
      </c>
      <c r="I202" s="12">
        <v>317.02</v>
      </c>
      <c r="J202" s="12">
        <v>1</v>
      </c>
      <c r="K202" s="12">
        <v>2000</v>
      </c>
      <c r="L202" s="12"/>
    </row>
    <row r="203" s="116" customFormat="1" ht="22.5" spans="1:12">
      <c r="A203" s="12">
        <v>194</v>
      </c>
      <c r="B203" s="12" t="s">
        <v>701</v>
      </c>
      <c r="C203" s="12" t="s">
        <v>623</v>
      </c>
      <c r="D203" s="12" t="s">
        <v>69</v>
      </c>
      <c r="E203" s="12" t="s">
        <v>702</v>
      </c>
      <c r="F203" s="166" t="s">
        <v>703</v>
      </c>
      <c r="G203" s="12">
        <v>20230518</v>
      </c>
      <c r="H203" s="12" t="s">
        <v>671</v>
      </c>
      <c r="I203" s="12">
        <v>172.33</v>
      </c>
      <c r="J203" s="12">
        <v>1</v>
      </c>
      <c r="K203" s="12">
        <v>2000</v>
      </c>
      <c r="L203" s="12"/>
    </row>
    <row r="204" s="116" customFormat="1" ht="33.75" spans="1:12">
      <c r="A204" s="12">
        <v>195</v>
      </c>
      <c r="B204" s="12" t="s">
        <v>704</v>
      </c>
      <c r="C204" s="12" t="s">
        <v>673</v>
      </c>
      <c r="D204" s="12" t="s">
        <v>133</v>
      </c>
      <c r="E204" s="12" t="s">
        <v>705</v>
      </c>
      <c r="F204" s="166" t="s">
        <v>706</v>
      </c>
      <c r="G204" s="12">
        <v>20230625</v>
      </c>
      <c r="H204" s="12" t="s">
        <v>20</v>
      </c>
      <c r="I204" s="12">
        <v>310.44</v>
      </c>
      <c r="J204" s="12">
        <v>1</v>
      </c>
      <c r="K204" s="12">
        <v>2000</v>
      </c>
      <c r="L204" s="12"/>
    </row>
    <row r="205" s="116" customFormat="1" ht="33.75" spans="1:12">
      <c r="A205" s="12">
        <v>196</v>
      </c>
      <c r="B205" s="12" t="s">
        <v>707</v>
      </c>
      <c r="C205" s="12" t="s">
        <v>673</v>
      </c>
      <c r="D205" s="12" t="s">
        <v>133</v>
      </c>
      <c r="E205" s="12" t="s">
        <v>708</v>
      </c>
      <c r="F205" s="166" t="s">
        <v>709</v>
      </c>
      <c r="G205" s="12">
        <v>20230508</v>
      </c>
      <c r="H205" s="12" t="s">
        <v>20</v>
      </c>
      <c r="I205" s="12">
        <v>207.35</v>
      </c>
      <c r="J205" s="12">
        <v>1</v>
      </c>
      <c r="K205" s="12">
        <v>2000</v>
      </c>
      <c r="L205" s="12"/>
    </row>
    <row r="206" s="116" customFormat="1" ht="22.5" spans="1:12">
      <c r="A206" s="12">
        <v>197</v>
      </c>
      <c r="B206" s="12" t="s">
        <v>710</v>
      </c>
      <c r="C206" s="62" t="s">
        <v>678</v>
      </c>
      <c r="D206" s="62" t="s">
        <v>56</v>
      </c>
      <c r="E206" s="12" t="s">
        <v>711</v>
      </c>
      <c r="F206" s="166" t="s">
        <v>712</v>
      </c>
      <c r="G206" s="12">
        <v>20230718</v>
      </c>
      <c r="H206" s="12" t="s">
        <v>671</v>
      </c>
      <c r="I206" s="12">
        <v>166.79</v>
      </c>
      <c r="J206" s="12">
        <v>1</v>
      </c>
      <c r="K206" s="12">
        <v>2000</v>
      </c>
      <c r="L206" s="12"/>
    </row>
    <row r="207" s="116" customFormat="1" ht="22.5" spans="1:12">
      <c r="A207" s="12">
        <v>198</v>
      </c>
      <c r="B207" s="12" t="s">
        <v>713</v>
      </c>
      <c r="C207" s="12" t="s">
        <v>623</v>
      </c>
      <c r="D207" s="12" t="s">
        <v>69</v>
      </c>
      <c r="E207" s="12" t="s">
        <v>714</v>
      </c>
      <c r="F207" s="166" t="s">
        <v>715</v>
      </c>
      <c r="G207" s="12">
        <v>20230718</v>
      </c>
      <c r="H207" s="12" t="s">
        <v>671</v>
      </c>
      <c r="I207" s="12">
        <v>433.6</v>
      </c>
      <c r="J207" s="12">
        <v>1</v>
      </c>
      <c r="K207" s="12">
        <v>2000</v>
      </c>
      <c r="L207" s="12"/>
    </row>
    <row r="208" s="116" customFormat="1" ht="33.75" spans="1:12">
      <c r="A208" s="12">
        <v>199</v>
      </c>
      <c r="B208" s="12" t="s">
        <v>716</v>
      </c>
      <c r="C208" s="12" t="s">
        <v>673</v>
      </c>
      <c r="D208" s="12" t="s">
        <v>133</v>
      </c>
      <c r="E208" s="12" t="s">
        <v>717</v>
      </c>
      <c r="F208" s="12">
        <v>38062385</v>
      </c>
      <c r="G208" s="12">
        <v>20230325</v>
      </c>
      <c r="H208" s="12" t="s">
        <v>671</v>
      </c>
      <c r="I208" s="12">
        <v>370.91</v>
      </c>
      <c r="J208" s="12">
        <v>1</v>
      </c>
      <c r="K208" s="12">
        <v>2000</v>
      </c>
      <c r="L208" s="12"/>
    </row>
    <row r="209" s="116" customFormat="1" ht="33.75" spans="1:12">
      <c r="A209" s="12">
        <v>200</v>
      </c>
      <c r="B209" s="61" t="s">
        <v>718</v>
      </c>
      <c r="C209" s="61" t="s">
        <v>673</v>
      </c>
      <c r="D209" s="61" t="s">
        <v>133</v>
      </c>
      <c r="E209" s="12" t="s">
        <v>719</v>
      </c>
      <c r="F209" s="166" t="s">
        <v>720</v>
      </c>
      <c r="G209" s="12">
        <v>20230607</v>
      </c>
      <c r="H209" s="12" t="s">
        <v>671</v>
      </c>
      <c r="I209" s="12">
        <v>215.29</v>
      </c>
      <c r="J209" s="61">
        <v>2</v>
      </c>
      <c r="K209" s="61">
        <v>4000</v>
      </c>
      <c r="L209" s="12"/>
    </row>
    <row r="210" s="116" customFormat="1" ht="33.75" spans="1:12">
      <c r="A210" s="12">
        <v>201</v>
      </c>
      <c r="B210" s="62"/>
      <c r="C210" s="62"/>
      <c r="D210" s="62"/>
      <c r="E210" s="62" t="s">
        <v>721</v>
      </c>
      <c r="F210" s="62">
        <v>38062381</v>
      </c>
      <c r="G210" s="12">
        <v>20230316</v>
      </c>
      <c r="H210" s="12" t="s">
        <v>20</v>
      </c>
      <c r="I210" s="12">
        <v>289.24</v>
      </c>
      <c r="J210" s="62"/>
      <c r="K210" s="62"/>
      <c r="L210" s="12"/>
    </row>
    <row r="211" s="116" customFormat="1" ht="33.75" spans="1:12">
      <c r="A211" s="12">
        <v>202</v>
      </c>
      <c r="B211" s="12" t="s">
        <v>722</v>
      </c>
      <c r="C211" s="12" t="s">
        <v>673</v>
      </c>
      <c r="D211" s="12" t="s">
        <v>133</v>
      </c>
      <c r="E211" s="12" t="s">
        <v>723</v>
      </c>
      <c r="F211" s="166" t="s">
        <v>724</v>
      </c>
      <c r="G211" s="12">
        <v>20230815</v>
      </c>
      <c r="H211" s="12" t="s">
        <v>671</v>
      </c>
      <c r="I211" s="12">
        <v>314.82</v>
      </c>
      <c r="J211" s="12">
        <v>1</v>
      </c>
      <c r="K211" s="12">
        <v>2000</v>
      </c>
      <c r="L211" s="12"/>
    </row>
    <row r="212" s="116" customFormat="1" ht="22.5" spans="1:12">
      <c r="A212" s="12">
        <v>203</v>
      </c>
      <c r="B212" s="61" t="s">
        <v>725</v>
      </c>
      <c r="C212" s="141" t="s">
        <v>678</v>
      </c>
      <c r="D212" s="61" t="s">
        <v>56</v>
      </c>
      <c r="E212" s="12" t="s">
        <v>726</v>
      </c>
      <c r="F212" s="61">
        <v>38064802</v>
      </c>
      <c r="G212" s="61">
        <v>20230507</v>
      </c>
      <c r="H212" s="12" t="s">
        <v>20</v>
      </c>
      <c r="I212" s="12">
        <v>372.02</v>
      </c>
      <c r="J212" s="61">
        <v>2</v>
      </c>
      <c r="K212" s="61">
        <v>4000</v>
      </c>
      <c r="L212" s="12"/>
    </row>
    <row r="213" s="116" customFormat="1" ht="22.5" spans="1:12">
      <c r="A213" s="12">
        <v>204</v>
      </c>
      <c r="B213" s="62"/>
      <c r="C213" s="142"/>
      <c r="D213" s="62"/>
      <c r="E213" s="12" t="s">
        <v>727</v>
      </c>
      <c r="F213" s="62"/>
      <c r="G213" s="62"/>
      <c r="H213" s="12" t="s">
        <v>671</v>
      </c>
      <c r="I213" s="12">
        <v>182.63</v>
      </c>
      <c r="J213" s="62"/>
      <c r="K213" s="62"/>
      <c r="L213" s="12"/>
    </row>
    <row r="214" s="116" customFormat="1" ht="12" spans="1:12">
      <c r="A214" s="12">
        <v>205</v>
      </c>
      <c r="B214" s="62" t="s">
        <v>728</v>
      </c>
      <c r="C214" s="62" t="s">
        <v>729</v>
      </c>
      <c r="D214" s="62" t="s">
        <v>29</v>
      </c>
      <c r="E214" s="12" t="s">
        <v>730</v>
      </c>
      <c r="F214" s="171" t="s">
        <v>731</v>
      </c>
      <c r="G214" s="62">
        <v>20231026</v>
      </c>
      <c r="H214" s="12" t="s">
        <v>675</v>
      </c>
      <c r="I214" s="12">
        <v>120.59</v>
      </c>
      <c r="J214" s="62">
        <v>1</v>
      </c>
      <c r="K214" s="12">
        <v>2000</v>
      </c>
      <c r="L214" s="12"/>
    </row>
    <row r="215" s="116" customFormat="1" ht="22.5" spans="1:12">
      <c r="A215" s="12">
        <v>206</v>
      </c>
      <c r="B215" s="62" t="s">
        <v>732</v>
      </c>
      <c r="C215" s="62" t="s">
        <v>623</v>
      </c>
      <c r="D215" s="62" t="s">
        <v>69</v>
      </c>
      <c r="E215" s="12" t="s">
        <v>733</v>
      </c>
      <c r="F215" s="171" t="s">
        <v>734</v>
      </c>
      <c r="G215" s="62">
        <v>20230621</v>
      </c>
      <c r="H215" s="12" t="s">
        <v>671</v>
      </c>
      <c r="I215" s="12">
        <v>261.96</v>
      </c>
      <c r="J215" s="62">
        <v>1</v>
      </c>
      <c r="K215" s="12">
        <v>2000</v>
      </c>
      <c r="L215" s="12"/>
    </row>
    <row r="216" s="116" customFormat="1" ht="33.75" spans="1:12">
      <c r="A216" s="12">
        <v>207</v>
      </c>
      <c r="B216" s="62" t="s">
        <v>735</v>
      </c>
      <c r="C216" s="62" t="s">
        <v>673</v>
      </c>
      <c r="D216" s="62" t="s">
        <v>133</v>
      </c>
      <c r="E216" s="12" t="s">
        <v>736</v>
      </c>
      <c r="F216" s="171" t="s">
        <v>737</v>
      </c>
      <c r="G216" s="62">
        <v>20230625</v>
      </c>
      <c r="H216" s="12" t="s">
        <v>671</v>
      </c>
      <c r="I216" s="12">
        <v>430.03</v>
      </c>
      <c r="J216" s="62">
        <v>1</v>
      </c>
      <c r="K216" s="12">
        <v>2000</v>
      </c>
      <c r="L216" s="12"/>
    </row>
    <row r="217" s="116" customFormat="1" ht="22.5" spans="1:12">
      <c r="A217" s="12">
        <v>208</v>
      </c>
      <c r="B217" s="62" t="s">
        <v>738</v>
      </c>
      <c r="C217" s="62" t="s">
        <v>678</v>
      </c>
      <c r="D217" s="62" t="s">
        <v>56</v>
      </c>
      <c r="E217" s="62" t="s">
        <v>739</v>
      </c>
      <c r="F217" s="171" t="s">
        <v>740</v>
      </c>
      <c r="G217" s="62">
        <v>20230603</v>
      </c>
      <c r="H217" s="12" t="s">
        <v>671</v>
      </c>
      <c r="I217" s="62">
        <v>418.18</v>
      </c>
      <c r="J217" s="62">
        <v>1</v>
      </c>
      <c r="K217" s="12">
        <v>2000</v>
      </c>
      <c r="L217" s="12"/>
    </row>
    <row r="218" s="116" customFormat="1" ht="33.75" spans="1:12">
      <c r="A218" s="12">
        <v>209</v>
      </c>
      <c r="B218" s="62" t="s">
        <v>741</v>
      </c>
      <c r="C218" s="62" t="s">
        <v>673</v>
      </c>
      <c r="D218" s="62" t="s">
        <v>133</v>
      </c>
      <c r="E218" s="62" t="s">
        <v>742</v>
      </c>
      <c r="F218" s="171" t="s">
        <v>743</v>
      </c>
      <c r="G218" s="62">
        <v>20230820</v>
      </c>
      <c r="H218" s="12" t="s">
        <v>671</v>
      </c>
      <c r="I218" s="62">
        <v>764.55</v>
      </c>
      <c r="J218" s="62">
        <v>1</v>
      </c>
      <c r="K218" s="12">
        <v>2000</v>
      </c>
      <c r="L218" s="12"/>
    </row>
    <row r="219" s="116" customFormat="1" ht="33.75" spans="1:12">
      <c r="A219" s="12">
        <v>210</v>
      </c>
      <c r="B219" s="62" t="s">
        <v>744</v>
      </c>
      <c r="C219" s="62" t="s">
        <v>673</v>
      </c>
      <c r="D219" s="62" t="s">
        <v>133</v>
      </c>
      <c r="E219" s="62" t="s">
        <v>745</v>
      </c>
      <c r="F219" s="62">
        <v>38062397</v>
      </c>
      <c r="G219" s="62">
        <v>20230411</v>
      </c>
      <c r="H219" s="12" t="s">
        <v>671</v>
      </c>
      <c r="I219" s="62">
        <v>298.03</v>
      </c>
      <c r="J219" s="62">
        <v>1</v>
      </c>
      <c r="K219" s="12">
        <v>2000</v>
      </c>
      <c r="L219" s="12"/>
    </row>
    <row r="220" s="114" customFormat="1" spans="1:12">
      <c r="A220" s="17" t="s">
        <v>746</v>
      </c>
      <c r="B220" s="18"/>
      <c r="C220" s="19"/>
      <c r="D220" s="19"/>
      <c r="E220" s="19"/>
      <c r="F220" s="19"/>
      <c r="G220" s="19"/>
      <c r="H220" s="19"/>
      <c r="I220" s="19"/>
      <c r="J220" s="19">
        <f>SUM(J192:J219)</f>
        <v>28</v>
      </c>
      <c r="K220" s="19">
        <f>SUM(K192:K219)</f>
        <v>56000</v>
      </c>
      <c r="L220" s="19"/>
    </row>
    <row r="221" ht="22.5" spans="1:12">
      <c r="A221" s="12">
        <v>211</v>
      </c>
      <c r="B221" s="12" t="s">
        <v>747</v>
      </c>
      <c r="C221" s="63" t="s">
        <v>85</v>
      </c>
      <c r="D221" s="35" t="s">
        <v>56</v>
      </c>
      <c r="E221" s="12" t="s">
        <v>748</v>
      </c>
      <c r="F221" s="166" t="s">
        <v>749</v>
      </c>
      <c r="G221" s="64">
        <v>45071</v>
      </c>
      <c r="H221" s="12" t="s">
        <v>492</v>
      </c>
      <c r="I221" s="35">
        <v>105</v>
      </c>
      <c r="J221" s="74">
        <v>1</v>
      </c>
      <c r="K221" s="145">
        <v>2000</v>
      </c>
      <c r="L221" s="12"/>
    </row>
    <row r="222" ht="33.75" spans="1:12">
      <c r="A222" s="12">
        <v>212</v>
      </c>
      <c r="B222" s="61" t="s">
        <v>750</v>
      </c>
      <c r="C222" s="63" t="s">
        <v>132</v>
      </c>
      <c r="D222" s="35" t="s">
        <v>133</v>
      </c>
      <c r="E222" s="12" t="s">
        <v>751</v>
      </c>
      <c r="F222" s="12">
        <v>38062387</v>
      </c>
      <c r="G222" s="64">
        <v>45010</v>
      </c>
      <c r="H222" s="12" t="s">
        <v>752</v>
      </c>
      <c r="I222" s="35">
        <v>207.93</v>
      </c>
      <c r="J222" s="146">
        <v>2</v>
      </c>
      <c r="K222" s="147">
        <v>4000</v>
      </c>
      <c r="L222" s="12"/>
    </row>
    <row r="223" ht="22.5" spans="1:12">
      <c r="A223" s="12">
        <v>213</v>
      </c>
      <c r="B223" s="62"/>
      <c r="C223" s="63" t="s">
        <v>85</v>
      </c>
      <c r="D223" s="35" t="s">
        <v>56</v>
      </c>
      <c r="E223" s="12" t="s">
        <v>753</v>
      </c>
      <c r="F223" s="166" t="s">
        <v>754</v>
      </c>
      <c r="G223" s="64">
        <v>45067</v>
      </c>
      <c r="H223" s="12" t="s">
        <v>492</v>
      </c>
      <c r="I223" s="35">
        <v>192.78</v>
      </c>
      <c r="J223" s="148"/>
      <c r="K223" s="149"/>
      <c r="L223" s="12"/>
    </row>
    <row r="224" ht="22.5" spans="1:12">
      <c r="A224" s="12">
        <v>214</v>
      </c>
      <c r="B224" s="58" t="s">
        <v>755</v>
      </c>
      <c r="C224" s="65" t="s">
        <v>85</v>
      </c>
      <c r="D224" s="66" t="s">
        <v>56</v>
      </c>
      <c r="E224" s="12" t="s">
        <v>756</v>
      </c>
      <c r="F224" s="12">
        <v>38051664</v>
      </c>
      <c r="G224" s="64">
        <v>44883</v>
      </c>
      <c r="H224" s="12" t="s">
        <v>492</v>
      </c>
      <c r="I224" s="35">
        <v>259.024</v>
      </c>
      <c r="J224" s="150">
        <v>4</v>
      </c>
      <c r="K224" s="147">
        <v>8000</v>
      </c>
      <c r="L224" s="12" t="s">
        <v>207</v>
      </c>
    </row>
    <row r="225" ht="22.5" spans="1:12">
      <c r="A225" s="12">
        <v>215</v>
      </c>
      <c r="B225" s="58"/>
      <c r="C225" s="67"/>
      <c r="D225" s="68"/>
      <c r="E225" s="12" t="s">
        <v>757</v>
      </c>
      <c r="F225" s="12">
        <v>38064847</v>
      </c>
      <c r="G225" s="64">
        <v>45044</v>
      </c>
      <c r="H225" s="12" t="s">
        <v>20</v>
      </c>
      <c r="I225" s="35">
        <v>263.75</v>
      </c>
      <c r="J225" s="150"/>
      <c r="K225" s="151"/>
      <c r="L225" s="12"/>
    </row>
    <row r="226" ht="22.5" spans="1:12">
      <c r="A226" s="12">
        <v>216</v>
      </c>
      <c r="B226" s="58"/>
      <c r="C226" s="65" t="s">
        <v>137</v>
      </c>
      <c r="D226" s="66" t="s">
        <v>188</v>
      </c>
      <c r="E226" s="12" t="s">
        <v>758</v>
      </c>
      <c r="F226" s="166" t="s">
        <v>759</v>
      </c>
      <c r="G226" s="64">
        <v>45095</v>
      </c>
      <c r="H226" s="12" t="s">
        <v>492</v>
      </c>
      <c r="I226" s="35">
        <v>580</v>
      </c>
      <c r="J226" s="150"/>
      <c r="K226" s="151"/>
      <c r="L226" s="12"/>
    </row>
    <row r="227" ht="22.5" spans="1:12">
      <c r="A227" s="12">
        <v>217</v>
      </c>
      <c r="B227" s="62"/>
      <c r="C227" s="67"/>
      <c r="D227" s="68"/>
      <c r="E227" s="12" t="s">
        <v>760</v>
      </c>
      <c r="F227" s="166" t="s">
        <v>761</v>
      </c>
      <c r="G227" s="64">
        <v>45154</v>
      </c>
      <c r="H227" s="12" t="s">
        <v>762</v>
      </c>
      <c r="I227" s="35">
        <v>113.43</v>
      </c>
      <c r="J227" s="148"/>
      <c r="K227" s="149"/>
      <c r="L227" s="12"/>
    </row>
    <row r="228" ht="33.75" spans="1:12">
      <c r="A228" s="12">
        <v>218</v>
      </c>
      <c r="B228" s="61" t="s">
        <v>763</v>
      </c>
      <c r="C228" s="65" t="s">
        <v>132</v>
      </c>
      <c r="D228" s="66" t="s">
        <v>133</v>
      </c>
      <c r="E228" s="12" t="s">
        <v>764</v>
      </c>
      <c r="F228" s="12">
        <v>38062393</v>
      </c>
      <c r="G228" s="64">
        <v>45021</v>
      </c>
      <c r="H228" s="12" t="s">
        <v>492</v>
      </c>
      <c r="I228" s="35">
        <v>442.44</v>
      </c>
      <c r="J228" s="146">
        <v>3</v>
      </c>
      <c r="K228" s="147">
        <v>6000</v>
      </c>
      <c r="L228" s="12"/>
    </row>
    <row r="229" ht="33.75" spans="1:12">
      <c r="A229" s="12">
        <v>219</v>
      </c>
      <c r="B229" s="58"/>
      <c r="C229" s="67"/>
      <c r="D229" s="68"/>
      <c r="E229" s="12" t="s">
        <v>765</v>
      </c>
      <c r="F229" s="12">
        <v>38062393</v>
      </c>
      <c r="G229" s="64">
        <v>45021</v>
      </c>
      <c r="H229" s="12" t="s">
        <v>20</v>
      </c>
      <c r="I229" s="35">
        <v>246.99</v>
      </c>
      <c r="J229" s="150"/>
      <c r="K229" s="151"/>
      <c r="L229" s="12"/>
    </row>
    <row r="230" ht="22.5" spans="1:12">
      <c r="A230" s="12">
        <v>220</v>
      </c>
      <c r="B230" s="62"/>
      <c r="C230" s="63" t="s">
        <v>137</v>
      </c>
      <c r="D230" s="35" t="s">
        <v>188</v>
      </c>
      <c r="E230" s="12" t="s">
        <v>766</v>
      </c>
      <c r="F230" s="166" t="s">
        <v>767</v>
      </c>
      <c r="G230" s="64">
        <v>45154</v>
      </c>
      <c r="H230" s="12" t="s">
        <v>762</v>
      </c>
      <c r="I230" s="35">
        <v>134.85</v>
      </c>
      <c r="J230" s="148"/>
      <c r="K230" s="149"/>
      <c r="L230" s="12"/>
    </row>
    <row r="231" ht="33.75" spans="1:12">
      <c r="A231" s="12">
        <v>221</v>
      </c>
      <c r="B231" s="61" t="s">
        <v>768</v>
      </c>
      <c r="C231" s="63" t="s">
        <v>132</v>
      </c>
      <c r="D231" s="35" t="s">
        <v>133</v>
      </c>
      <c r="E231" s="12" t="s">
        <v>769</v>
      </c>
      <c r="F231" s="166" t="s">
        <v>770</v>
      </c>
      <c r="G231" s="64">
        <v>45079</v>
      </c>
      <c r="H231" s="12" t="s">
        <v>771</v>
      </c>
      <c r="I231" s="35">
        <v>158.54</v>
      </c>
      <c r="J231" s="146">
        <v>3</v>
      </c>
      <c r="K231" s="147">
        <v>6000</v>
      </c>
      <c r="L231" s="12"/>
    </row>
    <row r="232" ht="22.5" spans="1:12">
      <c r="A232" s="12">
        <v>222</v>
      </c>
      <c r="B232" s="58"/>
      <c r="C232" s="63" t="s">
        <v>85</v>
      </c>
      <c r="D232" s="35" t="s">
        <v>56</v>
      </c>
      <c r="E232" s="12" t="s">
        <v>772</v>
      </c>
      <c r="F232" s="12">
        <v>38058681</v>
      </c>
      <c r="G232" s="64">
        <v>44921</v>
      </c>
      <c r="H232" s="12" t="s">
        <v>492</v>
      </c>
      <c r="I232" s="35">
        <v>207</v>
      </c>
      <c r="J232" s="150"/>
      <c r="K232" s="151"/>
      <c r="L232" s="12" t="s">
        <v>207</v>
      </c>
    </row>
    <row r="233" ht="22.5" spans="1:12">
      <c r="A233" s="12">
        <v>223</v>
      </c>
      <c r="B233" s="62"/>
      <c r="C233" s="63" t="s">
        <v>137</v>
      </c>
      <c r="D233" s="35" t="s">
        <v>188</v>
      </c>
      <c r="E233" s="12" t="s">
        <v>773</v>
      </c>
      <c r="F233" s="166" t="s">
        <v>774</v>
      </c>
      <c r="G233" s="64">
        <v>45183</v>
      </c>
      <c r="H233" s="12" t="s">
        <v>775</v>
      </c>
      <c r="I233" s="35">
        <v>988.65</v>
      </c>
      <c r="J233" s="148"/>
      <c r="K233" s="149"/>
      <c r="L233" s="12"/>
    </row>
    <row r="234" ht="22.5" spans="1:12">
      <c r="A234" s="12">
        <v>224</v>
      </c>
      <c r="B234" s="12" t="s">
        <v>776</v>
      </c>
      <c r="C234" s="63" t="s">
        <v>85</v>
      </c>
      <c r="D234" s="35" t="s">
        <v>56</v>
      </c>
      <c r="E234" s="12" t="s">
        <v>777</v>
      </c>
      <c r="F234" s="166" t="s">
        <v>778</v>
      </c>
      <c r="G234" s="64">
        <v>45080</v>
      </c>
      <c r="H234" s="12" t="s">
        <v>779</v>
      </c>
      <c r="I234" s="35">
        <v>103.89</v>
      </c>
      <c r="J234" s="74">
        <v>1</v>
      </c>
      <c r="K234" s="145">
        <v>2000</v>
      </c>
      <c r="L234" s="12"/>
    </row>
    <row r="235" ht="22.5" spans="1:12">
      <c r="A235" s="12">
        <v>225</v>
      </c>
      <c r="B235" s="61" t="s">
        <v>780</v>
      </c>
      <c r="C235" s="65" t="s">
        <v>85</v>
      </c>
      <c r="D235" s="66" t="s">
        <v>56</v>
      </c>
      <c r="E235" s="12" t="s">
        <v>781</v>
      </c>
      <c r="F235" s="169" t="s">
        <v>782</v>
      </c>
      <c r="G235" s="143">
        <v>45069</v>
      </c>
      <c r="H235" s="12" t="s">
        <v>771</v>
      </c>
      <c r="I235" s="35">
        <v>103.18</v>
      </c>
      <c r="J235" s="146">
        <v>2</v>
      </c>
      <c r="K235" s="147">
        <v>4000</v>
      </c>
      <c r="L235" s="12"/>
    </row>
    <row r="236" ht="22.5" spans="1:12">
      <c r="A236" s="12">
        <v>226</v>
      </c>
      <c r="B236" s="62"/>
      <c r="C236" s="67"/>
      <c r="D236" s="68"/>
      <c r="E236" s="12" t="s">
        <v>783</v>
      </c>
      <c r="F236" s="62"/>
      <c r="G236" s="144"/>
      <c r="H236" s="12" t="s">
        <v>492</v>
      </c>
      <c r="I236" s="35">
        <v>240</v>
      </c>
      <c r="J236" s="148"/>
      <c r="K236" s="149"/>
      <c r="L236" s="12"/>
    </row>
    <row r="237" ht="22.5" spans="1:12">
      <c r="A237" s="12">
        <v>227</v>
      </c>
      <c r="B237" s="12" t="s">
        <v>784</v>
      </c>
      <c r="C237" s="63" t="s">
        <v>68</v>
      </c>
      <c r="D237" s="35" t="s">
        <v>69</v>
      </c>
      <c r="E237" s="12" t="s">
        <v>785</v>
      </c>
      <c r="F237" s="12">
        <v>38062447</v>
      </c>
      <c r="G237" s="64">
        <v>45059</v>
      </c>
      <c r="H237" s="12" t="s">
        <v>20</v>
      </c>
      <c r="I237" s="35">
        <v>360.8</v>
      </c>
      <c r="J237" s="74">
        <v>1</v>
      </c>
      <c r="K237" s="145">
        <v>2000</v>
      </c>
      <c r="L237" s="12"/>
    </row>
    <row r="238" ht="22.5" spans="1:12">
      <c r="A238" s="12">
        <v>228</v>
      </c>
      <c r="B238" s="61" t="s">
        <v>786</v>
      </c>
      <c r="C238" s="63" t="s">
        <v>85</v>
      </c>
      <c r="D238" s="35" t="s">
        <v>56</v>
      </c>
      <c r="E238" s="12" t="s">
        <v>787</v>
      </c>
      <c r="F238" s="12">
        <v>38064829</v>
      </c>
      <c r="G238" s="64">
        <v>45034</v>
      </c>
      <c r="H238" s="12" t="s">
        <v>492</v>
      </c>
      <c r="I238" s="35">
        <v>200</v>
      </c>
      <c r="J238" s="146">
        <v>2</v>
      </c>
      <c r="K238" s="147">
        <v>4000</v>
      </c>
      <c r="L238" s="12"/>
    </row>
    <row r="239" ht="22.5" spans="1:12">
      <c r="A239" s="12">
        <v>229</v>
      </c>
      <c r="B239" s="62"/>
      <c r="C239" s="63" t="s">
        <v>137</v>
      </c>
      <c r="D239" s="35" t="s">
        <v>188</v>
      </c>
      <c r="E239" s="12" t="s">
        <v>788</v>
      </c>
      <c r="F239" s="166" t="s">
        <v>789</v>
      </c>
      <c r="G239" s="64">
        <v>45195</v>
      </c>
      <c r="H239" s="12" t="s">
        <v>790</v>
      </c>
      <c r="I239" s="35">
        <v>106.08</v>
      </c>
      <c r="J239" s="148"/>
      <c r="K239" s="149"/>
      <c r="L239" s="12"/>
    </row>
    <row r="240" ht="22.5" spans="1:12">
      <c r="A240" s="12">
        <v>230</v>
      </c>
      <c r="B240" s="12" t="s">
        <v>791</v>
      </c>
      <c r="C240" s="63" t="s">
        <v>137</v>
      </c>
      <c r="D240" s="35" t="s">
        <v>188</v>
      </c>
      <c r="E240" s="12" t="s">
        <v>792</v>
      </c>
      <c r="F240" s="166" t="s">
        <v>793</v>
      </c>
      <c r="G240" s="64">
        <v>45112</v>
      </c>
      <c r="H240" s="12" t="s">
        <v>794</v>
      </c>
      <c r="I240" s="35">
        <v>297.59</v>
      </c>
      <c r="J240" s="74">
        <v>1</v>
      </c>
      <c r="K240" s="145">
        <v>2000</v>
      </c>
      <c r="L240" s="12"/>
    </row>
    <row r="241" ht="22.5" spans="1:12">
      <c r="A241" s="12">
        <v>231</v>
      </c>
      <c r="B241" s="12" t="s">
        <v>795</v>
      </c>
      <c r="C241" s="63" t="s">
        <v>85</v>
      </c>
      <c r="D241" s="35" t="s">
        <v>56</v>
      </c>
      <c r="E241" s="12" t="s">
        <v>796</v>
      </c>
      <c r="F241" s="166" t="s">
        <v>797</v>
      </c>
      <c r="G241" s="64">
        <v>45080</v>
      </c>
      <c r="H241" s="12" t="s">
        <v>798</v>
      </c>
      <c r="I241" s="35">
        <v>117.21</v>
      </c>
      <c r="J241" s="74">
        <v>1</v>
      </c>
      <c r="K241" s="145">
        <v>2000</v>
      </c>
      <c r="L241" s="12"/>
    </row>
    <row r="242" ht="22.5" spans="1:12">
      <c r="A242" s="12">
        <v>232</v>
      </c>
      <c r="B242" s="61" t="s">
        <v>799</v>
      </c>
      <c r="C242" s="65" t="s">
        <v>137</v>
      </c>
      <c r="D242" s="35" t="s">
        <v>138</v>
      </c>
      <c r="E242" s="12" t="s">
        <v>800</v>
      </c>
      <c r="F242" s="166" t="s">
        <v>801</v>
      </c>
      <c r="G242" s="64">
        <v>45063</v>
      </c>
      <c r="H242" s="12" t="s">
        <v>585</v>
      </c>
      <c r="I242" s="35">
        <v>108.37</v>
      </c>
      <c r="J242" s="146">
        <v>2</v>
      </c>
      <c r="K242" s="147">
        <v>4000</v>
      </c>
      <c r="L242" s="12"/>
    </row>
    <row r="243" ht="22.5" spans="1:12">
      <c r="A243" s="12">
        <v>233</v>
      </c>
      <c r="B243" s="62"/>
      <c r="C243" s="67"/>
      <c r="D243" s="35" t="s">
        <v>188</v>
      </c>
      <c r="E243" s="12" t="s">
        <v>802</v>
      </c>
      <c r="F243" s="166" t="s">
        <v>803</v>
      </c>
      <c r="G243" s="64">
        <v>45119</v>
      </c>
      <c r="H243" s="12" t="s">
        <v>492</v>
      </c>
      <c r="I243" s="35">
        <v>107.4</v>
      </c>
      <c r="J243" s="148"/>
      <c r="K243" s="149"/>
      <c r="L243" s="12"/>
    </row>
    <row r="244" ht="33.75" spans="1:12">
      <c r="A244" s="12">
        <v>234</v>
      </c>
      <c r="B244" s="12" t="s">
        <v>804</v>
      </c>
      <c r="C244" s="63" t="s">
        <v>132</v>
      </c>
      <c r="D244" s="35" t="s">
        <v>133</v>
      </c>
      <c r="E244" s="12" t="s">
        <v>805</v>
      </c>
      <c r="F244" s="12">
        <v>38062360</v>
      </c>
      <c r="G244" s="64">
        <v>44995</v>
      </c>
      <c r="H244" s="12" t="s">
        <v>20</v>
      </c>
      <c r="I244" s="35">
        <v>117.59</v>
      </c>
      <c r="J244" s="74">
        <v>1</v>
      </c>
      <c r="K244" s="145">
        <v>2000</v>
      </c>
      <c r="L244" s="12"/>
    </row>
    <row r="245" ht="22.5" spans="1:12">
      <c r="A245" s="12">
        <v>235</v>
      </c>
      <c r="B245" s="12" t="s">
        <v>806</v>
      </c>
      <c r="C245" s="63" t="s">
        <v>137</v>
      </c>
      <c r="D245" s="35" t="s">
        <v>188</v>
      </c>
      <c r="E245" s="12" t="s">
        <v>807</v>
      </c>
      <c r="F245" s="166" t="s">
        <v>808</v>
      </c>
      <c r="G245" s="64">
        <v>45112</v>
      </c>
      <c r="H245" s="12" t="s">
        <v>492</v>
      </c>
      <c r="I245" s="35">
        <v>142.2</v>
      </c>
      <c r="J245" s="74">
        <v>1</v>
      </c>
      <c r="K245" s="145">
        <v>2000</v>
      </c>
      <c r="L245" s="12"/>
    </row>
    <row r="246" ht="22.5" spans="1:12">
      <c r="A246" s="12">
        <v>236</v>
      </c>
      <c r="B246" s="61" t="s">
        <v>809</v>
      </c>
      <c r="C246" s="63" t="s">
        <v>137</v>
      </c>
      <c r="D246" s="35" t="s">
        <v>138</v>
      </c>
      <c r="E246" s="12" t="s">
        <v>810</v>
      </c>
      <c r="F246" s="166" t="s">
        <v>811</v>
      </c>
      <c r="G246" s="64">
        <v>45063</v>
      </c>
      <c r="H246" s="12" t="s">
        <v>492</v>
      </c>
      <c r="I246" s="35">
        <v>198.34</v>
      </c>
      <c r="J246" s="146">
        <v>2</v>
      </c>
      <c r="K246" s="147">
        <v>4000</v>
      </c>
      <c r="L246" s="12"/>
    </row>
    <row r="247" ht="22.5" spans="1:12">
      <c r="A247" s="12">
        <v>237</v>
      </c>
      <c r="B247" s="62"/>
      <c r="C247" s="63" t="s">
        <v>68</v>
      </c>
      <c r="D247" s="35" t="s">
        <v>69</v>
      </c>
      <c r="E247" s="12" t="s">
        <v>812</v>
      </c>
      <c r="F247" s="166" t="s">
        <v>813</v>
      </c>
      <c r="G247" s="64">
        <v>45064</v>
      </c>
      <c r="H247" s="12" t="s">
        <v>506</v>
      </c>
      <c r="I247" s="35">
        <v>265.48</v>
      </c>
      <c r="J247" s="148"/>
      <c r="K247" s="149"/>
      <c r="L247" s="12"/>
    </row>
    <row r="248" ht="22.5" spans="1:12">
      <c r="A248" s="12">
        <v>238</v>
      </c>
      <c r="B248" s="12" t="s">
        <v>814</v>
      </c>
      <c r="C248" s="63" t="s">
        <v>137</v>
      </c>
      <c r="D248" s="35" t="s">
        <v>138</v>
      </c>
      <c r="E248" s="12" t="s">
        <v>815</v>
      </c>
      <c r="F248" s="166" t="s">
        <v>816</v>
      </c>
      <c r="G248" s="64">
        <v>45063</v>
      </c>
      <c r="H248" s="12" t="s">
        <v>492</v>
      </c>
      <c r="I248" s="35">
        <v>160</v>
      </c>
      <c r="J248" s="74">
        <v>1</v>
      </c>
      <c r="K248" s="145">
        <v>2000</v>
      </c>
      <c r="L248" s="12"/>
    </row>
    <row r="249" ht="22.5" spans="1:12">
      <c r="A249" s="12">
        <v>239</v>
      </c>
      <c r="B249" s="12" t="s">
        <v>817</v>
      </c>
      <c r="C249" s="63" t="s">
        <v>85</v>
      </c>
      <c r="D249" s="35" t="s">
        <v>56</v>
      </c>
      <c r="E249" s="12" t="s">
        <v>818</v>
      </c>
      <c r="F249" s="166" t="s">
        <v>819</v>
      </c>
      <c r="G249" s="64">
        <v>45147</v>
      </c>
      <c r="H249" s="12" t="s">
        <v>492</v>
      </c>
      <c r="I249" s="35">
        <v>294.08</v>
      </c>
      <c r="J249" s="74">
        <v>1</v>
      </c>
      <c r="K249" s="145">
        <v>2000</v>
      </c>
      <c r="L249" s="12"/>
    </row>
    <row r="250" ht="22.5" spans="1:12">
      <c r="A250" s="12">
        <v>240</v>
      </c>
      <c r="B250" s="61" t="s">
        <v>820</v>
      </c>
      <c r="C250" s="65" t="s">
        <v>137</v>
      </c>
      <c r="D250" s="35" t="s">
        <v>138</v>
      </c>
      <c r="E250" s="12" t="s">
        <v>821</v>
      </c>
      <c r="F250" s="166" t="s">
        <v>822</v>
      </c>
      <c r="G250" s="64">
        <v>45084</v>
      </c>
      <c r="H250" s="12" t="s">
        <v>492</v>
      </c>
      <c r="I250" s="35">
        <v>458.36</v>
      </c>
      <c r="J250" s="146">
        <v>2</v>
      </c>
      <c r="K250" s="147">
        <v>4000</v>
      </c>
      <c r="L250" s="12"/>
    </row>
    <row r="251" ht="22.5" spans="1:12">
      <c r="A251" s="12">
        <v>241</v>
      </c>
      <c r="B251" s="58"/>
      <c r="C251" s="67"/>
      <c r="D251" s="35" t="s">
        <v>138</v>
      </c>
      <c r="E251" s="12" t="s">
        <v>823</v>
      </c>
      <c r="F251" s="166" t="s">
        <v>824</v>
      </c>
      <c r="G251" s="64">
        <v>45154</v>
      </c>
      <c r="H251" s="12" t="s">
        <v>825</v>
      </c>
      <c r="I251" s="35">
        <v>106.83</v>
      </c>
      <c r="J251" s="150"/>
      <c r="K251" s="149"/>
      <c r="L251" s="12"/>
    </row>
    <row r="252" ht="33.75" spans="1:12">
      <c r="A252" s="12">
        <v>242</v>
      </c>
      <c r="B252" s="12" t="s">
        <v>826</v>
      </c>
      <c r="C252" s="63" t="s">
        <v>132</v>
      </c>
      <c r="D252" s="35" t="s">
        <v>133</v>
      </c>
      <c r="E252" s="12" t="s">
        <v>827</v>
      </c>
      <c r="F252" s="166" t="s">
        <v>828</v>
      </c>
      <c r="G252" s="64">
        <v>45083</v>
      </c>
      <c r="H252" s="12" t="s">
        <v>825</v>
      </c>
      <c r="I252" s="35">
        <v>120</v>
      </c>
      <c r="J252" s="74">
        <v>1</v>
      </c>
      <c r="K252" s="145">
        <v>2000</v>
      </c>
      <c r="L252" s="12"/>
    </row>
    <row r="253" ht="33.75" spans="1:12">
      <c r="A253" s="12">
        <v>243</v>
      </c>
      <c r="B253" s="12" t="s">
        <v>829</v>
      </c>
      <c r="C253" s="63" t="s">
        <v>132</v>
      </c>
      <c r="D253" s="35" t="s">
        <v>133</v>
      </c>
      <c r="E253" s="12" t="s">
        <v>830</v>
      </c>
      <c r="F253" s="166" t="s">
        <v>831</v>
      </c>
      <c r="G253" s="64">
        <v>45158</v>
      </c>
      <c r="H253" s="12" t="s">
        <v>20</v>
      </c>
      <c r="I253" s="35">
        <v>239.52</v>
      </c>
      <c r="J253" s="74">
        <v>1</v>
      </c>
      <c r="K253" s="145">
        <v>2000</v>
      </c>
      <c r="L253" s="12"/>
    </row>
    <row r="254" ht="22.5" spans="1:12">
      <c r="A254" s="12">
        <v>244</v>
      </c>
      <c r="B254" s="12" t="s">
        <v>832</v>
      </c>
      <c r="C254" s="63" t="s">
        <v>137</v>
      </c>
      <c r="D254" s="35" t="s">
        <v>188</v>
      </c>
      <c r="E254" s="12" t="s">
        <v>833</v>
      </c>
      <c r="F254" s="166" t="s">
        <v>834</v>
      </c>
      <c r="G254" s="64">
        <v>45154</v>
      </c>
      <c r="H254" s="12" t="s">
        <v>20</v>
      </c>
      <c r="I254" s="35">
        <v>150.99</v>
      </c>
      <c r="J254" s="74">
        <v>1</v>
      </c>
      <c r="K254" s="145">
        <v>2000</v>
      </c>
      <c r="L254" s="12"/>
    </row>
    <row r="255" ht="22.5" spans="1:12">
      <c r="A255" s="12">
        <v>245</v>
      </c>
      <c r="B255" s="12" t="s">
        <v>835</v>
      </c>
      <c r="C255" s="63" t="s">
        <v>137</v>
      </c>
      <c r="D255" s="35" t="s">
        <v>188</v>
      </c>
      <c r="E255" s="12" t="s">
        <v>836</v>
      </c>
      <c r="F255" s="166" t="s">
        <v>837</v>
      </c>
      <c r="G255" s="64">
        <v>45166</v>
      </c>
      <c r="H255" s="12" t="s">
        <v>20</v>
      </c>
      <c r="I255" s="35">
        <v>255.86</v>
      </c>
      <c r="J255" s="74">
        <v>1</v>
      </c>
      <c r="K255" s="145">
        <v>2000</v>
      </c>
      <c r="L255" s="12"/>
    </row>
    <row r="256" ht="22.5" spans="1:12">
      <c r="A256" s="12">
        <v>246</v>
      </c>
      <c r="B256" s="61" t="s">
        <v>838</v>
      </c>
      <c r="C256" s="65" t="s">
        <v>137</v>
      </c>
      <c r="D256" s="35" t="s">
        <v>188</v>
      </c>
      <c r="E256" s="12" t="s">
        <v>839</v>
      </c>
      <c r="F256" s="166" t="s">
        <v>840</v>
      </c>
      <c r="G256" s="64">
        <v>45154</v>
      </c>
      <c r="H256" s="12" t="s">
        <v>762</v>
      </c>
      <c r="I256" s="35">
        <v>104.69</v>
      </c>
      <c r="J256" s="146">
        <v>2</v>
      </c>
      <c r="K256" s="147">
        <v>4000</v>
      </c>
      <c r="L256" s="12"/>
    </row>
    <row r="257" ht="22.5" spans="1:12">
      <c r="A257" s="12">
        <v>247</v>
      </c>
      <c r="B257" s="58"/>
      <c r="C257" s="152"/>
      <c r="D257" s="35" t="s">
        <v>188</v>
      </c>
      <c r="E257" s="12" t="s">
        <v>841</v>
      </c>
      <c r="F257" s="166" t="s">
        <v>842</v>
      </c>
      <c r="G257" s="64">
        <v>45154</v>
      </c>
      <c r="H257" s="12" t="s">
        <v>20</v>
      </c>
      <c r="I257" s="35">
        <v>170</v>
      </c>
      <c r="J257" s="150"/>
      <c r="K257" s="149"/>
      <c r="L257" s="12"/>
    </row>
    <row r="258" ht="22.5" spans="1:12">
      <c r="A258" s="12">
        <v>248</v>
      </c>
      <c r="B258" s="12" t="s">
        <v>843</v>
      </c>
      <c r="C258" s="63" t="s">
        <v>137</v>
      </c>
      <c r="D258" s="35" t="s">
        <v>188</v>
      </c>
      <c r="E258" s="12" t="s">
        <v>844</v>
      </c>
      <c r="F258" s="166" t="s">
        <v>845</v>
      </c>
      <c r="G258" s="64">
        <v>45154</v>
      </c>
      <c r="H258" s="12" t="s">
        <v>20</v>
      </c>
      <c r="I258" s="35">
        <v>243.37</v>
      </c>
      <c r="J258" s="74">
        <v>1</v>
      </c>
      <c r="K258" s="145">
        <v>2000</v>
      </c>
      <c r="L258" s="12"/>
    </row>
    <row r="259" ht="22.5" spans="1:12">
      <c r="A259" s="12">
        <v>249</v>
      </c>
      <c r="B259" s="12" t="s">
        <v>846</v>
      </c>
      <c r="C259" s="63" t="s">
        <v>85</v>
      </c>
      <c r="D259" s="35" t="s">
        <v>56</v>
      </c>
      <c r="E259" s="12" t="s">
        <v>847</v>
      </c>
      <c r="F259" s="166" t="s">
        <v>848</v>
      </c>
      <c r="G259" s="64">
        <v>45188</v>
      </c>
      <c r="H259" s="12" t="s">
        <v>20</v>
      </c>
      <c r="I259" s="35">
        <v>200</v>
      </c>
      <c r="J259" s="74">
        <v>1</v>
      </c>
      <c r="K259" s="145">
        <v>2000</v>
      </c>
      <c r="L259" s="12"/>
    </row>
    <row r="260" ht="22.5" spans="1:12">
      <c r="A260" s="12">
        <v>250</v>
      </c>
      <c r="B260" s="12" t="s">
        <v>849</v>
      </c>
      <c r="C260" s="63" t="s">
        <v>137</v>
      </c>
      <c r="D260" s="35" t="s">
        <v>138</v>
      </c>
      <c r="E260" s="12" t="s">
        <v>850</v>
      </c>
      <c r="F260" s="166" t="s">
        <v>851</v>
      </c>
      <c r="G260" s="64">
        <v>45063</v>
      </c>
      <c r="H260" s="12" t="s">
        <v>492</v>
      </c>
      <c r="I260" s="35">
        <v>398.74</v>
      </c>
      <c r="J260" s="74">
        <v>1</v>
      </c>
      <c r="K260" s="145">
        <v>2000</v>
      </c>
      <c r="L260" s="12"/>
    </row>
    <row r="261" ht="22.5" spans="1:12">
      <c r="A261" s="12">
        <v>251</v>
      </c>
      <c r="B261" s="12" t="s">
        <v>852</v>
      </c>
      <c r="C261" s="63" t="s">
        <v>137</v>
      </c>
      <c r="D261" s="35" t="s">
        <v>188</v>
      </c>
      <c r="E261" s="12" t="s">
        <v>853</v>
      </c>
      <c r="F261" s="166" t="s">
        <v>854</v>
      </c>
      <c r="G261" s="64">
        <v>45170</v>
      </c>
      <c r="H261" s="12" t="s">
        <v>855</v>
      </c>
      <c r="I261" s="35">
        <v>800</v>
      </c>
      <c r="J261" s="74">
        <v>1</v>
      </c>
      <c r="K261" s="145">
        <v>2000</v>
      </c>
      <c r="L261" s="12"/>
    </row>
    <row r="262" ht="22.5" spans="1:12">
      <c r="A262" s="12">
        <v>252</v>
      </c>
      <c r="B262" s="12" t="s">
        <v>856</v>
      </c>
      <c r="C262" s="63" t="s">
        <v>137</v>
      </c>
      <c r="D262" s="35" t="s">
        <v>188</v>
      </c>
      <c r="E262" s="12" t="s">
        <v>857</v>
      </c>
      <c r="F262" s="166" t="s">
        <v>858</v>
      </c>
      <c r="G262" s="64">
        <v>45161</v>
      </c>
      <c r="H262" s="12" t="s">
        <v>20</v>
      </c>
      <c r="I262" s="35">
        <v>157</v>
      </c>
      <c r="J262" s="74">
        <v>1</v>
      </c>
      <c r="K262" s="145">
        <v>2000</v>
      </c>
      <c r="L262" s="12"/>
    </row>
    <row r="263" ht="22.5" spans="1:12">
      <c r="A263" s="12">
        <v>253</v>
      </c>
      <c r="B263" s="61" t="s">
        <v>859</v>
      </c>
      <c r="C263" s="63" t="s">
        <v>68</v>
      </c>
      <c r="D263" s="35" t="s">
        <v>69</v>
      </c>
      <c r="E263" s="12" t="s">
        <v>860</v>
      </c>
      <c r="F263" s="12">
        <v>38058625</v>
      </c>
      <c r="G263" s="64">
        <v>44902</v>
      </c>
      <c r="H263" s="12" t="s">
        <v>492</v>
      </c>
      <c r="I263" s="35">
        <v>154.84</v>
      </c>
      <c r="J263" s="146">
        <v>2</v>
      </c>
      <c r="K263" s="147">
        <v>4000</v>
      </c>
      <c r="L263" s="12" t="s">
        <v>207</v>
      </c>
    </row>
    <row r="264" ht="22.5" spans="1:12">
      <c r="A264" s="12">
        <v>254</v>
      </c>
      <c r="B264" s="62"/>
      <c r="C264" s="63" t="s">
        <v>85</v>
      </c>
      <c r="D264" s="35" t="s">
        <v>56</v>
      </c>
      <c r="E264" s="12" t="s">
        <v>861</v>
      </c>
      <c r="F264" s="12">
        <v>38064870</v>
      </c>
      <c r="G264" s="64">
        <v>45057</v>
      </c>
      <c r="H264" s="12" t="s">
        <v>20</v>
      </c>
      <c r="I264" s="35">
        <v>373.06</v>
      </c>
      <c r="J264" s="148"/>
      <c r="K264" s="149"/>
      <c r="L264" s="12"/>
    </row>
    <row r="265" ht="22.5" spans="1:12">
      <c r="A265" s="12">
        <v>255</v>
      </c>
      <c r="B265" s="12" t="s">
        <v>862</v>
      </c>
      <c r="C265" s="63" t="s">
        <v>137</v>
      </c>
      <c r="D265" s="35" t="s">
        <v>188</v>
      </c>
      <c r="E265" s="12" t="s">
        <v>863</v>
      </c>
      <c r="F265" s="166" t="s">
        <v>864</v>
      </c>
      <c r="G265" s="64">
        <v>45095</v>
      </c>
      <c r="H265" s="12" t="s">
        <v>492</v>
      </c>
      <c r="I265" s="35">
        <v>196.06</v>
      </c>
      <c r="J265" s="74">
        <v>1</v>
      </c>
      <c r="K265" s="145">
        <v>2000</v>
      </c>
      <c r="L265" s="12"/>
    </row>
    <row r="266" ht="22.5" spans="1:12">
      <c r="A266" s="12">
        <v>256</v>
      </c>
      <c r="B266" s="12" t="s">
        <v>865</v>
      </c>
      <c r="C266" s="63" t="s">
        <v>85</v>
      </c>
      <c r="D266" s="35" t="s">
        <v>96</v>
      </c>
      <c r="E266" s="12" t="s">
        <v>866</v>
      </c>
      <c r="F266" s="166" t="s">
        <v>867</v>
      </c>
      <c r="G266" s="64">
        <v>45140</v>
      </c>
      <c r="H266" s="12" t="s">
        <v>855</v>
      </c>
      <c r="I266" s="35">
        <f>450+340</f>
        <v>790</v>
      </c>
      <c r="J266" s="74">
        <v>1</v>
      </c>
      <c r="K266" s="145">
        <v>2000</v>
      </c>
      <c r="L266" s="12"/>
    </row>
    <row r="267" ht="22.5" spans="1:12">
      <c r="A267" s="12">
        <v>257</v>
      </c>
      <c r="B267" s="12" t="s">
        <v>868</v>
      </c>
      <c r="C267" s="63" t="s">
        <v>869</v>
      </c>
      <c r="D267" s="35" t="s">
        <v>439</v>
      </c>
      <c r="E267" s="12" t="s">
        <v>870</v>
      </c>
      <c r="F267" s="166" t="s">
        <v>871</v>
      </c>
      <c r="G267" s="64">
        <v>45235</v>
      </c>
      <c r="H267" s="12" t="s">
        <v>585</v>
      </c>
      <c r="I267" s="35">
        <v>279.29</v>
      </c>
      <c r="J267" s="74">
        <v>1</v>
      </c>
      <c r="K267" s="145">
        <v>2000</v>
      </c>
      <c r="L267" s="12"/>
    </row>
    <row r="268" ht="22.5" spans="1:12">
      <c r="A268" s="12">
        <v>258</v>
      </c>
      <c r="B268" s="12" t="s">
        <v>872</v>
      </c>
      <c r="C268" s="63" t="s">
        <v>137</v>
      </c>
      <c r="D268" s="35" t="s">
        <v>188</v>
      </c>
      <c r="E268" s="12" t="s">
        <v>873</v>
      </c>
      <c r="F268" s="166" t="s">
        <v>874</v>
      </c>
      <c r="G268" s="64">
        <v>45209</v>
      </c>
      <c r="H268" s="12" t="s">
        <v>875</v>
      </c>
      <c r="I268" s="35">
        <v>800</v>
      </c>
      <c r="J268" s="74">
        <v>1</v>
      </c>
      <c r="K268" s="145">
        <v>2000</v>
      </c>
      <c r="L268" s="12"/>
    </row>
    <row r="269" ht="33.75" spans="1:12">
      <c r="A269" s="12">
        <v>259</v>
      </c>
      <c r="B269" s="12" t="s">
        <v>876</v>
      </c>
      <c r="C269" s="63" t="s">
        <v>132</v>
      </c>
      <c r="D269" s="35" t="s">
        <v>133</v>
      </c>
      <c r="E269" s="12" t="s">
        <v>877</v>
      </c>
      <c r="F269" s="166" t="s">
        <v>878</v>
      </c>
      <c r="G269" s="64">
        <v>45083</v>
      </c>
      <c r="H269" s="12" t="s">
        <v>825</v>
      </c>
      <c r="I269" s="35">
        <v>105.85</v>
      </c>
      <c r="J269" s="74">
        <v>1</v>
      </c>
      <c r="K269" s="145">
        <v>2000</v>
      </c>
      <c r="L269" s="12"/>
    </row>
    <row r="270" ht="22.5" spans="1:12">
      <c r="A270" s="12">
        <v>260</v>
      </c>
      <c r="B270" s="12" t="s">
        <v>879</v>
      </c>
      <c r="C270" s="35" t="s">
        <v>85</v>
      </c>
      <c r="D270" s="35" t="s">
        <v>56</v>
      </c>
      <c r="E270" s="12" t="s">
        <v>880</v>
      </c>
      <c r="F270" s="12">
        <v>38051584</v>
      </c>
      <c r="G270" s="64">
        <v>44847</v>
      </c>
      <c r="H270" s="12" t="s">
        <v>492</v>
      </c>
      <c r="I270" s="35">
        <v>379</v>
      </c>
      <c r="J270" s="35">
        <v>1</v>
      </c>
      <c r="K270" s="145">
        <v>2000</v>
      </c>
      <c r="L270" s="12" t="s">
        <v>207</v>
      </c>
    </row>
    <row r="271" s="114" customFormat="1" spans="1:12">
      <c r="A271" s="17" t="s">
        <v>881</v>
      </c>
      <c r="B271" s="18"/>
      <c r="C271" s="19"/>
      <c r="D271" s="19"/>
      <c r="E271" s="19"/>
      <c r="F271" s="19"/>
      <c r="G271" s="19"/>
      <c r="H271" s="19"/>
      <c r="I271" s="19"/>
      <c r="J271" s="19">
        <f>SUM(J221:J270)</f>
        <v>50</v>
      </c>
      <c r="K271" s="19">
        <f>SUM(K221:K270)</f>
        <v>100000</v>
      </c>
      <c r="L271" s="19"/>
    </row>
    <row r="272" ht="33.75" spans="1:12">
      <c r="A272" s="12">
        <v>261</v>
      </c>
      <c r="B272" s="20" t="s">
        <v>882</v>
      </c>
      <c r="C272" s="12" t="s">
        <v>132</v>
      </c>
      <c r="D272" s="20" t="s">
        <v>133</v>
      </c>
      <c r="E272" s="12" t="s">
        <v>883</v>
      </c>
      <c r="F272" s="32" t="s">
        <v>884</v>
      </c>
      <c r="G272" s="32" t="s">
        <v>885</v>
      </c>
      <c r="H272" s="12" t="s">
        <v>492</v>
      </c>
      <c r="I272" s="12">
        <v>207.58</v>
      </c>
      <c r="J272" s="83">
        <v>1</v>
      </c>
      <c r="K272" s="12">
        <v>2000</v>
      </c>
      <c r="L272" s="12"/>
    </row>
    <row r="273" ht="33.75" spans="1:12">
      <c r="A273" s="12">
        <v>262</v>
      </c>
      <c r="B273" s="12" t="s">
        <v>886</v>
      </c>
      <c r="C273" s="12" t="s">
        <v>132</v>
      </c>
      <c r="D273" s="20" t="s">
        <v>133</v>
      </c>
      <c r="E273" s="12" t="s">
        <v>887</v>
      </c>
      <c r="F273" s="32" t="s">
        <v>888</v>
      </c>
      <c r="G273" s="32" t="s">
        <v>889</v>
      </c>
      <c r="H273" s="12" t="s">
        <v>116</v>
      </c>
      <c r="I273" s="12">
        <v>651</v>
      </c>
      <c r="J273" s="83">
        <v>1</v>
      </c>
      <c r="K273" s="12">
        <v>2000</v>
      </c>
      <c r="L273" s="12"/>
    </row>
    <row r="274" ht="22.5" spans="1:12">
      <c r="A274" s="12">
        <v>263</v>
      </c>
      <c r="B274" s="12" t="s">
        <v>890</v>
      </c>
      <c r="C274" s="12" t="s">
        <v>85</v>
      </c>
      <c r="D274" s="20" t="s">
        <v>56</v>
      </c>
      <c r="E274" s="32" t="s">
        <v>891</v>
      </c>
      <c r="F274" s="32" t="s">
        <v>892</v>
      </c>
      <c r="G274" s="32" t="s">
        <v>659</v>
      </c>
      <c r="H274" s="12" t="s">
        <v>492</v>
      </c>
      <c r="I274" s="12">
        <v>201.35</v>
      </c>
      <c r="J274" s="83">
        <v>1</v>
      </c>
      <c r="K274" s="12">
        <v>2000</v>
      </c>
      <c r="L274" s="12"/>
    </row>
    <row r="275" ht="22.5" spans="1:12">
      <c r="A275" s="12">
        <v>264</v>
      </c>
      <c r="B275" s="12" t="s">
        <v>893</v>
      </c>
      <c r="C275" s="12" t="s">
        <v>49</v>
      </c>
      <c r="D275" s="20" t="s">
        <v>198</v>
      </c>
      <c r="E275" s="32" t="s">
        <v>894</v>
      </c>
      <c r="F275" s="32" t="s">
        <v>895</v>
      </c>
      <c r="G275" s="32" t="s">
        <v>896</v>
      </c>
      <c r="H275" s="12" t="s">
        <v>492</v>
      </c>
      <c r="I275" s="12">
        <v>114.59</v>
      </c>
      <c r="J275" s="83">
        <v>1</v>
      </c>
      <c r="K275" s="12">
        <v>2000</v>
      </c>
      <c r="L275" s="12"/>
    </row>
    <row r="276" ht="22.5" spans="1:12">
      <c r="A276" s="12">
        <v>265</v>
      </c>
      <c r="B276" s="12" t="s">
        <v>897</v>
      </c>
      <c r="C276" s="12" t="s">
        <v>49</v>
      </c>
      <c r="D276" s="20" t="s">
        <v>198</v>
      </c>
      <c r="E276" s="32" t="s">
        <v>898</v>
      </c>
      <c r="F276" s="32" t="s">
        <v>899</v>
      </c>
      <c r="G276" s="32" t="s">
        <v>531</v>
      </c>
      <c r="H276" s="12" t="s">
        <v>492</v>
      </c>
      <c r="I276" s="12">
        <v>109.02</v>
      </c>
      <c r="J276" s="83">
        <v>1</v>
      </c>
      <c r="K276" s="12">
        <v>2000</v>
      </c>
      <c r="L276" s="12"/>
    </row>
    <row r="277" ht="33.75" spans="1:12">
      <c r="A277" s="12">
        <v>266</v>
      </c>
      <c r="B277" s="12" t="s">
        <v>900</v>
      </c>
      <c r="C277" s="12" t="s">
        <v>132</v>
      </c>
      <c r="D277" s="20" t="s">
        <v>133</v>
      </c>
      <c r="E277" s="12" t="s">
        <v>901</v>
      </c>
      <c r="F277" s="32" t="s">
        <v>902</v>
      </c>
      <c r="G277" s="32" t="s">
        <v>903</v>
      </c>
      <c r="H277" s="12" t="s">
        <v>20</v>
      </c>
      <c r="I277" s="12">
        <v>343.36</v>
      </c>
      <c r="J277" s="83">
        <v>1</v>
      </c>
      <c r="K277" s="12">
        <v>2000</v>
      </c>
      <c r="L277" s="12"/>
    </row>
    <row r="278" spans="1:12">
      <c r="A278" s="12">
        <v>267</v>
      </c>
      <c r="B278" s="12" t="s">
        <v>904</v>
      </c>
      <c r="C278" s="12" t="s">
        <v>91</v>
      </c>
      <c r="D278" s="20" t="s">
        <v>29</v>
      </c>
      <c r="E278" s="32" t="s">
        <v>905</v>
      </c>
      <c r="F278" s="32" t="s">
        <v>906</v>
      </c>
      <c r="G278" s="32" t="s">
        <v>907</v>
      </c>
      <c r="H278" s="12" t="s">
        <v>492</v>
      </c>
      <c r="I278" s="12">
        <v>134.99</v>
      </c>
      <c r="J278" s="83">
        <v>1</v>
      </c>
      <c r="K278" s="12">
        <v>2000</v>
      </c>
      <c r="L278" s="12"/>
    </row>
    <row r="279" ht="33.75" spans="1:12">
      <c r="A279" s="12">
        <v>268</v>
      </c>
      <c r="B279" s="12" t="s">
        <v>908</v>
      </c>
      <c r="C279" s="12" t="s">
        <v>132</v>
      </c>
      <c r="D279" s="20" t="s">
        <v>198</v>
      </c>
      <c r="E279" s="12" t="s">
        <v>909</v>
      </c>
      <c r="F279" s="32" t="s">
        <v>910</v>
      </c>
      <c r="G279" s="32" t="s">
        <v>911</v>
      </c>
      <c r="H279" s="12" t="s">
        <v>492</v>
      </c>
      <c r="I279" s="12">
        <v>243.09</v>
      </c>
      <c r="J279" s="83">
        <v>1</v>
      </c>
      <c r="K279" s="12">
        <v>2000</v>
      </c>
      <c r="L279" s="12"/>
    </row>
    <row r="280" ht="22.5" spans="1:12">
      <c r="A280" s="12">
        <v>269</v>
      </c>
      <c r="B280" s="12" t="s">
        <v>908</v>
      </c>
      <c r="C280" s="12" t="s">
        <v>85</v>
      </c>
      <c r="D280" s="20" t="s">
        <v>56</v>
      </c>
      <c r="E280" s="32" t="s">
        <v>912</v>
      </c>
      <c r="F280" s="32" t="s">
        <v>913</v>
      </c>
      <c r="G280" s="32" t="s">
        <v>333</v>
      </c>
      <c r="H280" s="12" t="s">
        <v>492</v>
      </c>
      <c r="I280" s="12">
        <v>535.17</v>
      </c>
      <c r="J280" s="83">
        <v>1</v>
      </c>
      <c r="K280" s="12">
        <v>2000</v>
      </c>
      <c r="L280" s="12"/>
    </row>
    <row r="281" ht="22.5" spans="1:12">
      <c r="A281" s="12">
        <v>270</v>
      </c>
      <c r="B281" s="12" t="s">
        <v>914</v>
      </c>
      <c r="C281" s="12" t="s">
        <v>85</v>
      </c>
      <c r="D281" s="20" t="s">
        <v>56</v>
      </c>
      <c r="E281" s="32" t="s">
        <v>915</v>
      </c>
      <c r="F281" s="32" t="s">
        <v>916</v>
      </c>
      <c r="G281" s="32" t="s">
        <v>917</v>
      </c>
      <c r="H281" s="12" t="s">
        <v>20</v>
      </c>
      <c r="I281" s="12">
        <v>176.92</v>
      </c>
      <c r="J281" s="83">
        <v>1</v>
      </c>
      <c r="K281" s="12">
        <v>2000</v>
      </c>
      <c r="L281" s="12"/>
    </row>
    <row r="282" ht="22.5" spans="1:12">
      <c r="A282" s="12">
        <v>271</v>
      </c>
      <c r="B282" s="12" t="s">
        <v>918</v>
      </c>
      <c r="C282" s="12" t="s">
        <v>49</v>
      </c>
      <c r="D282" s="20" t="s">
        <v>198</v>
      </c>
      <c r="E282" s="32" t="s">
        <v>919</v>
      </c>
      <c r="F282" s="32" t="s">
        <v>920</v>
      </c>
      <c r="G282" s="32" t="s">
        <v>921</v>
      </c>
      <c r="H282" s="12" t="s">
        <v>492</v>
      </c>
      <c r="I282" s="12">
        <v>107.77</v>
      </c>
      <c r="J282" s="83">
        <v>1</v>
      </c>
      <c r="K282" s="12">
        <v>2000</v>
      </c>
      <c r="L282" s="12"/>
    </row>
    <row r="283" ht="22.5" spans="1:12">
      <c r="A283" s="12">
        <v>272</v>
      </c>
      <c r="B283" s="12" t="s">
        <v>918</v>
      </c>
      <c r="C283" s="12" t="s">
        <v>49</v>
      </c>
      <c r="D283" s="20" t="s">
        <v>198</v>
      </c>
      <c r="E283" s="32" t="s">
        <v>922</v>
      </c>
      <c r="F283" s="32" t="s">
        <v>923</v>
      </c>
      <c r="G283" s="32" t="s">
        <v>896</v>
      </c>
      <c r="H283" s="12" t="s">
        <v>492</v>
      </c>
      <c r="I283" s="12">
        <v>103.13</v>
      </c>
      <c r="J283" s="83">
        <v>1</v>
      </c>
      <c r="K283" s="12">
        <v>2000</v>
      </c>
      <c r="L283" s="12"/>
    </row>
    <row r="284" ht="33.75" spans="1:12">
      <c r="A284" s="12">
        <v>273</v>
      </c>
      <c r="B284" s="12" t="s">
        <v>924</v>
      </c>
      <c r="C284" s="12" t="s">
        <v>132</v>
      </c>
      <c r="D284" s="20" t="s">
        <v>198</v>
      </c>
      <c r="E284" s="12" t="s">
        <v>925</v>
      </c>
      <c r="F284" s="32" t="s">
        <v>926</v>
      </c>
      <c r="G284" s="32" t="s">
        <v>413</v>
      </c>
      <c r="H284" s="12" t="s">
        <v>492</v>
      </c>
      <c r="I284" s="12">
        <v>167.91</v>
      </c>
      <c r="J284" s="83">
        <v>1</v>
      </c>
      <c r="K284" s="12">
        <v>2000</v>
      </c>
      <c r="L284" s="12"/>
    </row>
    <row r="285" ht="22.5" spans="1:12">
      <c r="A285" s="12">
        <v>274</v>
      </c>
      <c r="B285" s="12" t="s">
        <v>927</v>
      </c>
      <c r="C285" s="20" t="s">
        <v>928</v>
      </c>
      <c r="D285" s="20" t="s">
        <v>103</v>
      </c>
      <c r="E285" s="32" t="s">
        <v>929</v>
      </c>
      <c r="F285" s="32" t="s">
        <v>930</v>
      </c>
      <c r="G285" s="12" t="s">
        <v>931</v>
      </c>
      <c r="H285" s="12" t="s">
        <v>20</v>
      </c>
      <c r="I285" s="12">
        <v>150</v>
      </c>
      <c r="J285" s="83">
        <v>1</v>
      </c>
      <c r="K285" s="12">
        <v>2000</v>
      </c>
      <c r="L285" s="12"/>
    </row>
    <row r="286" ht="33.75" spans="1:12">
      <c r="A286" s="12">
        <v>275</v>
      </c>
      <c r="B286" s="12" t="s">
        <v>932</v>
      </c>
      <c r="C286" s="20" t="s">
        <v>137</v>
      </c>
      <c r="D286" s="20" t="s">
        <v>188</v>
      </c>
      <c r="E286" s="32" t="s">
        <v>933</v>
      </c>
      <c r="F286" s="32" t="s">
        <v>934</v>
      </c>
      <c r="G286" s="12" t="s">
        <v>935</v>
      </c>
      <c r="H286" s="12" t="s">
        <v>20</v>
      </c>
      <c r="I286" s="12">
        <v>193.95</v>
      </c>
      <c r="J286" s="83">
        <v>1</v>
      </c>
      <c r="K286" s="12">
        <v>2000</v>
      </c>
      <c r="L286" s="12"/>
    </row>
    <row r="287" ht="33.75" spans="1:12">
      <c r="A287" s="12">
        <v>276</v>
      </c>
      <c r="B287" s="12" t="s">
        <v>936</v>
      </c>
      <c r="C287" s="12" t="s">
        <v>132</v>
      </c>
      <c r="D287" s="20" t="s">
        <v>198</v>
      </c>
      <c r="E287" s="12" t="s">
        <v>937</v>
      </c>
      <c r="F287" s="32" t="s">
        <v>938</v>
      </c>
      <c r="G287" s="32" t="s">
        <v>939</v>
      </c>
      <c r="H287" s="12" t="s">
        <v>492</v>
      </c>
      <c r="I287" s="12">
        <v>277.65</v>
      </c>
      <c r="J287" s="83">
        <v>1</v>
      </c>
      <c r="K287" s="12">
        <v>2000</v>
      </c>
      <c r="L287" s="12"/>
    </row>
    <row r="288" spans="1:12">
      <c r="A288" s="12">
        <v>277</v>
      </c>
      <c r="B288" s="12" t="s">
        <v>940</v>
      </c>
      <c r="C288" s="12" t="s">
        <v>869</v>
      </c>
      <c r="D288" s="20" t="s">
        <v>439</v>
      </c>
      <c r="E288" s="32" t="s">
        <v>941</v>
      </c>
      <c r="F288" s="32" t="s">
        <v>942</v>
      </c>
      <c r="G288" s="32" t="s">
        <v>308</v>
      </c>
      <c r="H288" s="12" t="s">
        <v>492</v>
      </c>
      <c r="I288" s="12">
        <v>325.48</v>
      </c>
      <c r="J288" s="83">
        <v>1</v>
      </c>
      <c r="K288" s="12">
        <v>2000</v>
      </c>
      <c r="L288" s="12"/>
    </row>
    <row r="289" ht="22.5" spans="1:12">
      <c r="A289" s="12">
        <v>278</v>
      </c>
      <c r="B289" s="12" t="s">
        <v>943</v>
      </c>
      <c r="C289" s="12" t="s">
        <v>85</v>
      </c>
      <c r="D289" s="20" t="s">
        <v>56</v>
      </c>
      <c r="E289" s="32" t="s">
        <v>944</v>
      </c>
      <c r="F289" s="32" t="s">
        <v>945</v>
      </c>
      <c r="G289" s="32" t="s">
        <v>333</v>
      </c>
      <c r="H289" s="12" t="s">
        <v>20</v>
      </c>
      <c r="I289" s="12">
        <v>112.36</v>
      </c>
      <c r="J289" s="83">
        <v>1</v>
      </c>
      <c r="K289" s="12">
        <v>2000</v>
      </c>
      <c r="L289" s="12"/>
    </row>
    <row r="290" spans="1:12">
      <c r="A290" s="12">
        <v>279</v>
      </c>
      <c r="B290" s="12" t="s">
        <v>946</v>
      </c>
      <c r="C290" s="12" t="s">
        <v>91</v>
      </c>
      <c r="D290" s="20" t="s">
        <v>29</v>
      </c>
      <c r="E290" s="32" t="s">
        <v>947</v>
      </c>
      <c r="F290" s="32" t="s">
        <v>948</v>
      </c>
      <c r="G290" s="32" t="s">
        <v>949</v>
      </c>
      <c r="H290" s="12" t="s">
        <v>492</v>
      </c>
      <c r="I290" s="12">
        <v>117.16</v>
      </c>
      <c r="J290" s="83">
        <v>1</v>
      </c>
      <c r="K290" s="12">
        <v>2000</v>
      </c>
      <c r="L290" s="12"/>
    </row>
    <row r="291" ht="22.5" spans="1:12">
      <c r="A291" s="12">
        <v>280</v>
      </c>
      <c r="B291" s="12" t="s">
        <v>950</v>
      </c>
      <c r="C291" s="12" t="s">
        <v>49</v>
      </c>
      <c r="D291" s="20" t="s">
        <v>198</v>
      </c>
      <c r="E291" s="32" t="s">
        <v>951</v>
      </c>
      <c r="F291" s="32" t="s">
        <v>952</v>
      </c>
      <c r="G291" s="32" t="s">
        <v>953</v>
      </c>
      <c r="H291" s="12" t="s">
        <v>492</v>
      </c>
      <c r="I291" s="12">
        <v>118.48</v>
      </c>
      <c r="J291" s="83">
        <v>1</v>
      </c>
      <c r="K291" s="12">
        <v>2000</v>
      </c>
      <c r="L291" s="12"/>
    </row>
    <row r="292" ht="22.5" spans="1:12">
      <c r="A292" s="12">
        <v>281</v>
      </c>
      <c r="B292" s="12" t="s">
        <v>954</v>
      </c>
      <c r="C292" s="12" t="s">
        <v>68</v>
      </c>
      <c r="D292" s="20" t="s">
        <v>69</v>
      </c>
      <c r="E292" s="12" t="s">
        <v>955</v>
      </c>
      <c r="F292" s="32" t="s">
        <v>956</v>
      </c>
      <c r="G292" s="32" t="s">
        <v>957</v>
      </c>
      <c r="H292" s="12" t="s">
        <v>492</v>
      </c>
      <c r="I292" s="12">
        <v>203.78</v>
      </c>
      <c r="J292" s="83">
        <v>1</v>
      </c>
      <c r="K292" s="12">
        <v>2000</v>
      </c>
      <c r="L292" s="12"/>
    </row>
    <row r="293" ht="22.5" spans="1:12">
      <c r="A293" s="12">
        <v>282</v>
      </c>
      <c r="B293" s="12" t="s">
        <v>958</v>
      </c>
      <c r="C293" s="12" t="s">
        <v>68</v>
      </c>
      <c r="D293" s="12" t="s">
        <v>69</v>
      </c>
      <c r="E293" s="12" t="s">
        <v>959</v>
      </c>
      <c r="F293" s="32" t="s">
        <v>960</v>
      </c>
      <c r="G293" s="32" t="s">
        <v>961</v>
      </c>
      <c r="H293" s="12" t="s">
        <v>492</v>
      </c>
      <c r="I293" s="12">
        <v>284.05</v>
      </c>
      <c r="J293" s="83">
        <v>1</v>
      </c>
      <c r="K293" s="12">
        <v>2000</v>
      </c>
      <c r="L293" s="12"/>
    </row>
    <row r="294" ht="22.5" spans="1:12">
      <c r="A294" s="12">
        <v>283</v>
      </c>
      <c r="B294" s="12" t="s">
        <v>962</v>
      </c>
      <c r="C294" s="12" t="s">
        <v>85</v>
      </c>
      <c r="D294" s="20" t="s">
        <v>56</v>
      </c>
      <c r="E294" s="32" t="s">
        <v>963</v>
      </c>
      <c r="F294" s="32" t="s">
        <v>964</v>
      </c>
      <c r="G294" s="32" t="s">
        <v>965</v>
      </c>
      <c r="H294" s="12" t="s">
        <v>20</v>
      </c>
      <c r="I294" s="12">
        <v>166.69</v>
      </c>
      <c r="J294" s="83">
        <v>1</v>
      </c>
      <c r="K294" s="12">
        <v>2000</v>
      </c>
      <c r="L294" s="12"/>
    </row>
    <row r="295" ht="22.5" spans="1:12">
      <c r="A295" s="12">
        <v>284</v>
      </c>
      <c r="B295" s="12" t="s">
        <v>966</v>
      </c>
      <c r="C295" s="12" t="s">
        <v>68</v>
      </c>
      <c r="D295" s="12" t="s">
        <v>69</v>
      </c>
      <c r="E295" s="12" t="s">
        <v>967</v>
      </c>
      <c r="F295" s="32" t="s">
        <v>968</v>
      </c>
      <c r="G295" s="12" t="s">
        <v>969</v>
      </c>
      <c r="H295" s="12" t="s">
        <v>20</v>
      </c>
      <c r="I295" s="12">
        <v>144.2</v>
      </c>
      <c r="J295" s="83">
        <v>1</v>
      </c>
      <c r="K295" s="12">
        <v>2000</v>
      </c>
      <c r="L295" s="12"/>
    </row>
    <row r="296" ht="22.5" spans="1:12">
      <c r="A296" s="12">
        <v>285</v>
      </c>
      <c r="B296" s="12" t="s">
        <v>970</v>
      </c>
      <c r="C296" s="12" t="s">
        <v>68</v>
      </c>
      <c r="D296" s="12" t="s">
        <v>69</v>
      </c>
      <c r="E296" s="12" t="s">
        <v>971</v>
      </c>
      <c r="F296" s="32" t="s">
        <v>972</v>
      </c>
      <c r="G296" s="12" t="s">
        <v>293</v>
      </c>
      <c r="H296" s="12" t="s">
        <v>492</v>
      </c>
      <c r="I296" s="12">
        <v>543</v>
      </c>
      <c r="J296" s="83">
        <v>1</v>
      </c>
      <c r="K296" s="12">
        <v>2000</v>
      </c>
      <c r="L296" s="12"/>
    </row>
    <row r="297" spans="1:12">
      <c r="A297" s="12">
        <v>286</v>
      </c>
      <c r="B297" s="12" t="s">
        <v>973</v>
      </c>
      <c r="C297" s="12" t="s">
        <v>91</v>
      </c>
      <c r="D297" s="20" t="s">
        <v>29</v>
      </c>
      <c r="E297" s="32" t="s">
        <v>974</v>
      </c>
      <c r="F297" s="32" t="s">
        <v>975</v>
      </c>
      <c r="G297" s="12" t="s">
        <v>976</v>
      </c>
      <c r="H297" s="12" t="s">
        <v>492</v>
      </c>
      <c r="I297" s="12">
        <v>116.25</v>
      </c>
      <c r="J297" s="83">
        <v>1</v>
      </c>
      <c r="K297" s="12">
        <v>2000</v>
      </c>
      <c r="L297" s="12"/>
    </row>
    <row r="298" ht="22.5" spans="1:12">
      <c r="A298" s="12">
        <v>287</v>
      </c>
      <c r="B298" s="12" t="s">
        <v>977</v>
      </c>
      <c r="C298" s="12" t="s">
        <v>68</v>
      </c>
      <c r="D298" s="12" t="s">
        <v>69</v>
      </c>
      <c r="E298" s="12" t="s">
        <v>978</v>
      </c>
      <c r="F298" s="32" t="s">
        <v>979</v>
      </c>
      <c r="G298" s="12" t="s">
        <v>556</v>
      </c>
      <c r="H298" s="12" t="s">
        <v>492</v>
      </c>
      <c r="I298" s="12">
        <v>341.87</v>
      </c>
      <c r="J298" s="83">
        <v>1</v>
      </c>
      <c r="K298" s="12">
        <v>2000</v>
      </c>
      <c r="L298" s="12"/>
    </row>
    <row r="299" ht="22.5" spans="1:12">
      <c r="A299" s="12">
        <v>288</v>
      </c>
      <c r="B299" s="12" t="s">
        <v>980</v>
      </c>
      <c r="C299" s="12" t="s">
        <v>85</v>
      </c>
      <c r="D299" s="12" t="s">
        <v>56</v>
      </c>
      <c r="E299" s="12" t="s">
        <v>981</v>
      </c>
      <c r="F299" s="32" t="s">
        <v>982</v>
      </c>
      <c r="G299" s="12" t="s">
        <v>983</v>
      </c>
      <c r="H299" s="12" t="s">
        <v>20</v>
      </c>
      <c r="I299" s="12">
        <v>107.4</v>
      </c>
      <c r="J299" s="83">
        <v>1</v>
      </c>
      <c r="K299" s="12">
        <v>2000</v>
      </c>
      <c r="L299" s="12"/>
    </row>
    <row r="300" ht="22.5" spans="1:12">
      <c r="A300" s="12">
        <v>289</v>
      </c>
      <c r="B300" s="20" t="s">
        <v>984</v>
      </c>
      <c r="C300" s="12" t="s">
        <v>68</v>
      </c>
      <c r="D300" s="20" t="s">
        <v>69</v>
      </c>
      <c r="E300" s="32" t="s">
        <v>985</v>
      </c>
      <c r="F300" s="32" t="s">
        <v>986</v>
      </c>
      <c r="G300" s="32" t="s">
        <v>987</v>
      </c>
      <c r="H300" s="12" t="s">
        <v>798</v>
      </c>
      <c r="I300" s="12">
        <v>125.3</v>
      </c>
      <c r="J300" s="83">
        <v>1</v>
      </c>
      <c r="K300" s="12">
        <v>2000</v>
      </c>
      <c r="L300" s="12"/>
    </row>
    <row r="301" spans="1:12">
      <c r="A301" s="12">
        <v>290</v>
      </c>
      <c r="B301" s="12" t="s">
        <v>988</v>
      </c>
      <c r="C301" s="12" t="s">
        <v>28</v>
      </c>
      <c r="D301" s="20" t="s">
        <v>29</v>
      </c>
      <c r="E301" s="32" t="s">
        <v>989</v>
      </c>
      <c r="F301" s="32" t="s">
        <v>990</v>
      </c>
      <c r="G301" s="32" t="s">
        <v>991</v>
      </c>
      <c r="H301" s="12" t="s">
        <v>20</v>
      </c>
      <c r="I301" s="12">
        <v>122.49</v>
      </c>
      <c r="J301" s="83">
        <v>1</v>
      </c>
      <c r="K301" s="12">
        <v>2000</v>
      </c>
      <c r="L301" s="12"/>
    </row>
    <row r="302" ht="22.5" spans="1:12">
      <c r="A302" s="12">
        <v>291</v>
      </c>
      <c r="B302" s="20" t="s">
        <v>992</v>
      </c>
      <c r="C302" s="12" t="s">
        <v>85</v>
      </c>
      <c r="D302" s="20" t="s">
        <v>56</v>
      </c>
      <c r="E302" s="32" t="s">
        <v>993</v>
      </c>
      <c r="F302" s="32" t="s">
        <v>994</v>
      </c>
      <c r="G302" s="32" t="s">
        <v>995</v>
      </c>
      <c r="H302" s="12" t="s">
        <v>20</v>
      </c>
      <c r="I302" s="12">
        <v>131.48</v>
      </c>
      <c r="J302" s="83">
        <v>1</v>
      </c>
      <c r="K302" s="12">
        <v>2000</v>
      </c>
      <c r="L302" s="12"/>
    </row>
    <row r="303" spans="1:12">
      <c r="A303" s="12">
        <v>292</v>
      </c>
      <c r="B303" s="20" t="s">
        <v>996</v>
      </c>
      <c r="C303" s="20" t="s">
        <v>997</v>
      </c>
      <c r="D303" s="20" t="s">
        <v>998</v>
      </c>
      <c r="E303" s="32" t="s">
        <v>999</v>
      </c>
      <c r="F303" s="32" t="s">
        <v>1000</v>
      </c>
      <c r="G303" s="32" t="s">
        <v>1001</v>
      </c>
      <c r="H303" s="12" t="s">
        <v>492</v>
      </c>
      <c r="I303" s="12">
        <v>431.4</v>
      </c>
      <c r="J303" s="83">
        <v>1</v>
      </c>
      <c r="K303" s="12">
        <v>2000</v>
      </c>
      <c r="L303" s="12"/>
    </row>
    <row r="304" spans="1:12">
      <c r="A304" s="12">
        <v>293</v>
      </c>
      <c r="B304" s="20" t="s">
        <v>924</v>
      </c>
      <c r="C304" s="20" t="s">
        <v>132</v>
      </c>
      <c r="D304" s="20" t="s">
        <v>133</v>
      </c>
      <c r="E304" s="32" t="s">
        <v>1002</v>
      </c>
      <c r="F304" s="32" t="s">
        <v>1003</v>
      </c>
      <c r="G304" s="32" t="s">
        <v>976</v>
      </c>
      <c r="H304" s="12" t="s">
        <v>492</v>
      </c>
      <c r="I304" s="12">
        <v>1025.2</v>
      </c>
      <c r="J304" s="83">
        <v>1</v>
      </c>
      <c r="K304" s="12">
        <v>2000</v>
      </c>
      <c r="L304" s="12"/>
    </row>
    <row r="305" ht="22.5" spans="1:12">
      <c r="A305" s="12">
        <v>294</v>
      </c>
      <c r="B305" s="12" t="s">
        <v>1004</v>
      </c>
      <c r="C305" s="12" t="s">
        <v>79</v>
      </c>
      <c r="D305" s="20" t="s">
        <v>80</v>
      </c>
      <c r="E305" s="32" t="s">
        <v>1005</v>
      </c>
      <c r="F305" s="32" t="s">
        <v>1006</v>
      </c>
      <c r="G305" s="32" t="s">
        <v>1007</v>
      </c>
      <c r="H305" s="12" t="s">
        <v>492</v>
      </c>
      <c r="I305" s="12">
        <v>402.5</v>
      </c>
      <c r="J305" s="83">
        <v>1</v>
      </c>
      <c r="K305" s="12">
        <v>2000</v>
      </c>
      <c r="L305" s="12"/>
    </row>
    <row r="306" ht="33.75" spans="1:12">
      <c r="A306" s="12">
        <v>295</v>
      </c>
      <c r="B306" s="20" t="s">
        <v>1008</v>
      </c>
      <c r="C306" s="20" t="s">
        <v>132</v>
      </c>
      <c r="D306" s="20" t="s">
        <v>133</v>
      </c>
      <c r="E306" s="32" t="s">
        <v>1009</v>
      </c>
      <c r="F306" s="32" t="s">
        <v>1010</v>
      </c>
      <c r="G306" s="32" t="s">
        <v>360</v>
      </c>
      <c r="H306" s="12" t="s">
        <v>20</v>
      </c>
      <c r="I306" s="12">
        <v>256.22</v>
      </c>
      <c r="J306" s="83">
        <v>1</v>
      </c>
      <c r="K306" s="12">
        <v>2000</v>
      </c>
      <c r="L306" s="12"/>
    </row>
    <row r="307" ht="33.75" spans="1:12">
      <c r="A307" s="12">
        <v>296</v>
      </c>
      <c r="B307" s="20" t="s">
        <v>1011</v>
      </c>
      <c r="C307" s="20" t="s">
        <v>132</v>
      </c>
      <c r="D307" s="20" t="s">
        <v>133</v>
      </c>
      <c r="E307" s="32" t="s">
        <v>1012</v>
      </c>
      <c r="F307" s="32" t="s">
        <v>1013</v>
      </c>
      <c r="G307" s="32" t="s">
        <v>513</v>
      </c>
      <c r="H307" s="12" t="s">
        <v>20</v>
      </c>
      <c r="I307" s="12">
        <v>433.33</v>
      </c>
      <c r="J307" s="83">
        <v>1</v>
      </c>
      <c r="K307" s="12">
        <v>2000</v>
      </c>
      <c r="L307" s="12"/>
    </row>
    <row r="308" ht="33.75" spans="1:12">
      <c r="A308" s="12">
        <v>297</v>
      </c>
      <c r="B308" s="20" t="s">
        <v>1011</v>
      </c>
      <c r="C308" s="20" t="s">
        <v>132</v>
      </c>
      <c r="D308" s="20" t="s">
        <v>133</v>
      </c>
      <c r="E308" s="32" t="s">
        <v>1014</v>
      </c>
      <c r="F308" s="32" t="s">
        <v>1015</v>
      </c>
      <c r="G308" s="32" t="s">
        <v>1016</v>
      </c>
      <c r="H308" s="12" t="s">
        <v>20</v>
      </c>
      <c r="I308" s="12">
        <v>106.05</v>
      </c>
      <c r="J308" s="83">
        <v>1</v>
      </c>
      <c r="K308" s="12">
        <v>2000</v>
      </c>
      <c r="L308" s="12"/>
    </row>
    <row r="309" ht="22.5" spans="1:12">
      <c r="A309" s="12">
        <v>298</v>
      </c>
      <c r="B309" s="20" t="s">
        <v>1017</v>
      </c>
      <c r="C309" s="12" t="s">
        <v>85</v>
      </c>
      <c r="D309" s="20" t="s">
        <v>56</v>
      </c>
      <c r="E309" s="32" t="s">
        <v>1018</v>
      </c>
      <c r="F309" s="32" t="s">
        <v>1019</v>
      </c>
      <c r="G309" s="32" t="s">
        <v>995</v>
      </c>
      <c r="H309" s="12" t="s">
        <v>20</v>
      </c>
      <c r="I309" s="12">
        <v>701.64</v>
      </c>
      <c r="J309" s="83">
        <v>1</v>
      </c>
      <c r="K309" s="12">
        <v>2000</v>
      </c>
      <c r="L309" s="12"/>
    </row>
    <row r="310" ht="22.5" spans="1:12">
      <c r="A310" s="12">
        <v>299</v>
      </c>
      <c r="B310" s="20" t="s">
        <v>1017</v>
      </c>
      <c r="C310" s="12" t="s">
        <v>85</v>
      </c>
      <c r="D310" s="20" t="s">
        <v>56</v>
      </c>
      <c r="E310" s="32" t="s">
        <v>1020</v>
      </c>
      <c r="F310" s="32" t="s">
        <v>1021</v>
      </c>
      <c r="G310" s="12" t="s">
        <v>1022</v>
      </c>
      <c r="H310" s="12" t="s">
        <v>492</v>
      </c>
      <c r="I310" s="12">
        <v>143.36</v>
      </c>
      <c r="J310" s="83">
        <v>1</v>
      </c>
      <c r="K310" s="12">
        <v>2000</v>
      </c>
      <c r="L310" s="12"/>
    </row>
    <row r="311" ht="33.75" spans="1:12">
      <c r="A311" s="12">
        <v>300</v>
      </c>
      <c r="B311" s="20" t="s">
        <v>1023</v>
      </c>
      <c r="C311" s="20" t="s">
        <v>132</v>
      </c>
      <c r="D311" s="20" t="s">
        <v>133</v>
      </c>
      <c r="E311" s="32" t="s">
        <v>1024</v>
      </c>
      <c r="F311" s="32" t="s">
        <v>1025</v>
      </c>
      <c r="G311" s="12" t="s">
        <v>368</v>
      </c>
      <c r="H311" s="12" t="s">
        <v>492</v>
      </c>
      <c r="I311" s="12">
        <v>845.12</v>
      </c>
      <c r="J311" s="83">
        <v>1</v>
      </c>
      <c r="K311" s="12">
        <v>2000</v>
      </c>
      <c r="L311" s="12"/>
    </row>
    <row r="312" ht="22.5" spans="1:12">
      <c r="A312" s="12">
        <v>301</v>
      </c>
      <c r="B312" s="12" t="s">
        <v>1026</v>
      </c>
      <c r="C312" s="12" t="s">
        <v>1027</v>
      </c>
      <c r="D312" s="12" t="s">
        <v>1028</v>
      </c>
      <c r="E312" s="32" t="s">
        <v>1029</v>
      </c>
      <c r="F312" s="32" t="s">
        <v>1030</v>
      </c>
      <c r="G312" s="32" t="s">
        <v>1031</v>
      </c>
      <c r="H312" s="12" t="s">
        <v>492</v>
      </c>
      <c r="I312" s="12">
        <v>173.68</v>
      </c>
      <c r="J312" s="83">
        <v>1</v>
      </c>
      <c r="K312" s="12">
        <v>2000</v>
      </c>
      <c r="L312" s="12"/>
    </row>
    <row r="313" ht="33.75" spans="1:12">
      <c r="A313" s="12">
        <v>302</v>
      </c>
      <c r="B313" s="20" t="s">
        <v>1032</v>
      </c>
      <c r="C313" s="20" t="s">
        <v>132</v>
      </c>
      <c r="D313" s="20" t="s">
        <v>133</v>
      </c>
      <c r="E313" s="32" t="s">
        <v>1033</v>
      </c>
      <c r="F313" s="32" t="s">
        <v>1034</v>
      </c>
      <c r="G313" s="32" t="s">
        <v>1001</v>
      </c>
      <c r="H313" s="12" t="s">
        <v>492</v>
      </c>
      <c r="I313" s="12">
        <v>140</v>
      </c>
      <c r="J313" s="83">
        <v>1</v>
      </c>
      <c r="K313" s="12">
        <v>2000</v>
      </c>
      <c r="L313" s="12"/>
    </row>
    <row r="314" ht="33.75" spans="1:12">
      <c r="A314" s="12">
        <v>303</v>
      </c>
      <c r="B314" s="20" t="s">
        <v>1035</v>
      </c>
      <c r="C314" s="20" t="s">
        <v>132</v>
      </c>
      <c r="D314" s="20" t="s">
        <v>133</v>
      </c>
      <c r="E314" s="32" t="s">
        <v>1036</v>
      </c>
      <c r="F314" s="32" t="s">
        <v>1037</v>
      </c>
      <c r="G314" s="32" t="s">
        <v>1038</v>
      </c>
      <c r="H314" s="12" t="s">
        <v>20</v>
      </c>
      <c r="I314" s="12">
        <v>103.45</v>
      </c>
      <c r="J314" s="83">
        <v>1</v>
      </c>
      <c r="K314" s="12">
        <v>2000</v>
      </c>
      <c r="L314" s="12"/>
    </row>
    <row r="315" ht="22.5" spans="1:12">
      <c r="A315" s="12">
        <v>304</v>
      </c>
      <c r="B315" s="12" t="s">
        <v>1039</v>
      </c>
      <c r="C315" s="12" t="s">
        <v>928</v>
      </c>
      <c r="D315" s="12" t="s">
        <v>103</v>
      </c>
      <c r="E315" s="12" t="s">
        <v>1040</v>
      </c>
      <c r="F315" s="32" t="s">
        <v>1041</v>
      </c>
      <c r="G315" s="32" t="s">
        <v>931</v>
      </c>
      <c r="H315" s="12" t="s">
        <v>20</v>
      </c>
      <c r="I315" s="12">
        <v>1512.58</v>
      </c>
      <c r="J315" s="83">
        <v>3</v>
      </c>
      <c r="K315" s="12">
        <v>2000</v>
      </c>
      <c r="L315" s="12"/>
    </row>
    <row r="316" ht="22.5" spans="1:12">
      <c r="A316" s="12">
        <v>305</v>
      </c>
      <c r="B316" s="12"/>
      <c r="C316" s="12"/>
      <c r="D316" s="12"/>
      <c r="E316" s="12" t="s">
        <v>1042</v>
      </c>
      <c r="F316" s="32" t="s">
        <v>1043</v>
      </c>
      <c r="G316" s="32" t="s">
        <v>931</v>
      </c>
      <c r="H316" s="12" t="s">
        <v>20</v>
      </c>
      <c r="I316" s="12">
        <v>235.26</v>
      </c>
      <c r="J316" s="83"/>
      <c r="K316" s="12">
        <v>2000</v>
      </c>
      <c r="L316" s="12"/>
    </row>
    <row r="317" ht="22.5" spans="1:12">
      <c r="A317" s="12">
        <v>306</v>
      </c>
      <c r="B317" s="12"/>
      <c r="C317" s="12"/>
      <c r="D317" s="12"/>
      <c r="E317" s="12" t="s">
        <v>1044</v>
      </c>
      <c r="F317" s="32" t="s">
        <v>1045</v>
      </c>
      <c r="G317" s="32" t="s">
        <v>931</v>
      </c>
      <c r="H317" s="12" t="s">
        <v>20</v>
      </c>
      <c r="I317" s="12">
        <v>167.46</v>
      </c>
      <c r="J317" s="83"/>
      <c r="K317" s="12">
        <v>2000</v>
      </c>
      <c r="L317" s="12"/>
    </row>
    <row r="318" ht="33.75" spans="1:12">
      <c r="A318" s="12">
        <v>307</v>
      </c>
      <c r="B318" s="20" t="s">
        <v>1046</v>
      </c>
      <c r="C318" s="20" t="s">
        <v>132</v>
      </c>
      <c r="D318" s="20" t="s">
        <v>133</v>
      </c>
      <c r="E318" s="32" t="s">
        <v>1047</v>
      </c>
      <c r="F318" s="32" t="s">
        <v>1048</v>
      </c>
      <c r="G318" s="32" t="s">
        <v>976</v>
      </c>
      <c r="H318" s="12" t="s">
        <v>492</v>
      </c>
      <c r="I318" s="12">
        <v>262.2</v>
      </c>
      <c r="J318" s="83">
        <v>1</v>
      </c>
      <c r="K318" s="12">
        <v>2000</v>
      </c>
      <c r="L318" s="12"/>
    </row>
    <row r="319" spans="1:12">
      <c r="A319" s="12">
        <v>308</v>
      </c>
      <c r="B319" s="20" t="s">
        <v>1049</v>
      </c>
      <c r="C319" s="20" t="s">
        <v>91</v>
      </c>
      <c r="D319" s="20" t="s">
        <v>29</v>
      </c>
      <c r="E319" s="32" t="s">
        <v>1050</v>
      </c>
      <c r="F319" s="32" t="s">
        <v>1051</v>
      </c>
      <c r="G319" s="12" t="s">
        <v>1052</v>
      </c>
      <c r="H319" s="12" t="s">
        <v>492</v>
      </c>
      <c r="I319" s="12">
        <v>150.27</v>
      </c>
      <c r="J319" s="83">
        <v>1</v>
      </c>
      <c r="K319" s="12">
        <v>2000</v>
      </c>
      <c r="L319" s="12"/>
    </row>
    <row r="320" spans="1:12">
      <c r="A320" s="12">
        <v>309</v>
      </c>
      <c r="B320" s="20" t="s">
        <v>1049</v>
      </c>
      <c r="C320" s="20" t="s">
        <v>91</v>
      </c>
      <c r="D320" s="20" t="s">
        <v>29</v>
      </c>
      <c r="E320" s="32" t="s">
        <v>1053</v>
      </c>
      <c r="F320" s="32" t="s">
        <v>1054</v>
      </c>
      <c r="G320" s="12" t="s">
        <v>987</v>
      </c>
      <c r="H320" s="12" t="s">
        <v>20</v>
      </c>
      <c r="I320" s="12">
        <v>136.16</v>
      </c>
      <c r="J320" s="83">
        <v>1</v>
      </c>
      <c r="K320" s="12">
        <v>2000</v>
      </c>
      <c r="L320" s="12"/>
    </row>
    <row r="321" ht="33.75" spans="1:12">
      <c r="A321" s="12">
        <v>310</v>
      </c>
      <c r="B321" s="20" t="s">
        <v>1055</v>
      </c>
      <c r="C321" s="20" t="s">
        <v>132</v>
      </c>
      <c r="D321" s="20" t="s">
        <v>133</v>
      </c>
      <c r="E321" s="32" t="s">
        <v>1056</v>
      </c>
      <c r="F321" s="32" t="s">
        <v>1057</v>
      </c>
      <c r="G321" s="12" t="s">
        <v>491</v>
      </c>
      <c r="H321" s="12" t="s">
        <v>492</v>
      </c>
      <c r="I321" s="12">
        <v>133</v>
      </c>
      <c r="J321" s="83">
        <v>1</v>
      </c>
      <c r="K321" s="12">
        <v>2000</v>
      </c>
      <c r="L321" s="12"/>
    </row>
    <row r="322" ht="22.5" spans="1:12">
      <c r="A322" s="12">
        <v>311</v>
      </c>
      <c r="B322" s="20" t="s">
        <v>1058</v>
      </c>
      <c r="C322" s="20" t="s">
        <v>49</v>
      </c>
      <c r="D322" s="20" t="s">
        <v>198</v>
      </c>
      <c r="E322" s="32" t="s">
        <v>1059</v>
      </c>
      <c r="F322" s="32" t="s">
        <v>1060</v>
      </c>
      <c r="G322" s="12" t="s">
        <v>1061</v>
      </c>
      <c r="H322" s="12" t="s">
        <v>492</v>
      </c>
      <c r="I322" s="12">
        <v>115.9</v>
      </c>
      <c r="J322" s="83">
        <v>1</v>
      </c>
      <c r="K322" s="12">
        <v>2000</v>
      </c>
      <c r="L322" s="12"/>
    </row>
    <row r="323" ht="33.75" spans="1:12">
      <c r="A323" s="12">
        <v>312</v>
      </c>
      <c r="B323" s="20" t="s">
        <v>1062</v>
      </c>
      <c r="C323" s="20" t="s">
        <v>132</v>
      </c>
      <c r="D323" s="20" t="s">
        <v>133</v>
      </c>
      <c r="E323" s="32" t="s">
        <v>1063</v>
      </c>
      <c r="F323" s="32" t="s">
        <v>1064</v>
      </c>
      <c r="G323" s="12" t="s">
        <v>363</v>
      </c>
      <c r="H323" s="12" t="s">
        <v>492</v>
      </c>
      <c r="I323" s="12">
        <v>100.92</v>
      </c>
      <c r="J323" s="83">
        <v>1</v>
      </c>
      <c r="K323" s="12">
        <v>2000</v>
      </c>
      <c r="L323" s="12"/>
    </row>
    <row r="324" ht="22.5" spans="1:12">
      <c r="A324" s="12">
        <v>313</v>
      </c>
      <c r="B324" s="20" t="s">
        <v>211</v>
      </c>
      <c r="C324" s="20" t="s">
        <v>79</v>
      </c>
      <c r="D324" s="20" t="s">
        <v>80</v>
      </c>
      <c r="E324" s="32" t="s">
        <v>1065</v>
      </c>
      <c r="F324" s="32" t="s">
        <v>1066</v>
      </c>
      <c r="G324" s="12" t="s">
        <v>1067</v>
      </c>
      <c r="H324" s="12" t="s">
        <v>20</v>
      </c>
      <c r="I324" s="12">
        <v>239</v>
      </c>
      <c r="J324" s="83">
        <v>1</v>
      </c>
      <c r="K324" s="12">
        <v>2000</v>
      </c>
      <c r="L324" s="12"/>
    </row>
    <row r="325" spans="1:12">
      <c r="A325" s="12">
        <v>314</v>
      </c>
      <c r="B325" s="20" t="s">
        <v>1068</v>
      </c>
      <c r="C325" s="20" t="s">
        <v>91</v>
      </c>
      <c r="D325" s="20" t="s">
        <v>29</v>
      </c>
      <c r="E325" s="32" t="s">
        <v>1069</v>
      </c>
      <c r="F325" s="32" t="s">
        <v>1070</v>
      </c>
      <c r="G325" s="12" t="s">
        <v>1071</v>
      </c>
      <c r="H325" s="12" t="s">
        <v>20</v>
      </c>
      <c r="I325" s="12">
        <v>111.6</v>
      </c>
      <c r="J325" s="83">
        <v>1</v>
      </c>
      <c r="K325" s="12">
        <v>2000</v>
      </c>
      <c r="L325" s="12"/>
    </row>
    <row r="326" ht="33.75" spans="1:12">
      <c r="A326" s="12">
        <v>315</v>
      </c>
      <c r="B326" s="12" t="s">
        <v>1072</v>
      </c>
      <c r="C326" s="20" t="s">
        <v>132</v>
      </c>
      <c r="D326" s="20" t="s">
        <v>133</v>
      </c>
      <c r="E326" s="32" t="s">
        <v>1073</v>
      </c>
      <c r="F326" s="32" t="s">
        <v>1074</v>
      </c>
      <c r="G326" s="12" t="s">
        <v>1075</v>
      </c>
      <c r="H326" s="12" t="s">
        <v>492</v>
      </c>
      <c r="I326" s="12">
        <v>458.86</v>
      </c>
      <c r="J326" s="83">
        <v>1</v>
      </c>
      <c r="K326" s="12">
        <v>2000</v>
      </c>
      <c r="L326" s="12"/>
    </row>
    <row r="327" ht="22.5" spans="1:12">
      <c r="A327" s="12">
        <v>316</v>
      </c>
      <c r="B327" s="20" t="s">
        <v>1076</v>
      </c>
      <c r="C327" s="20" t="s">
        <v>928</v>
      </c>
      <c r="D327" s="20" t="s">
        <v>103</v>
      </c>
      <c r="E327" s="12" t="s">
        <v>1077</v>
      </c>
      <c r="F327" s="32" t="s">
        <v>1078</v>
      </c>
      <c r="G327" s="12" t="s">
        <v>931</v>
      </c>
      <c r="H327" s="12" t="s">
        <v>20</v>
      </c>
      <c r="I327" s="12">
        <v>169</v>
      </c>
      <c r="J327" s="83">
        <v>1</v>
      </c>
      <c r="K327" s="12">
        <v>2000</v>
      </c>
      <c r="L327" s="12"/>
    </row>
    <row r="328" ht="22.5" spans="1:12">
      <c r="A328" s="12">
        <v>317</v>
      </c>
      <c r="B328" s="20" t="s">
        <v>1079</v>
      </c>
      <c r="C328" s="12" t="s">
        <v>68</v>
      </c>
      <c r="D328" s="20" t="s">
        <v>69</v>
      </c>
      <c r="E328" s="32" t="s">
        <v>1080</v>
      </c>
      <c r="F328" s="32" t="s">
        <v>1081</v>
      </c>
      <c r="G328" s="12" t="s">
        <v>1082</v>
      </c>
      <c r="H328" s="12" t="s">
        <v>492</v>
      </c>
      <c r="I328" s="12">
        <v>260.06</v>
      </c>
      <c r="J328" s="83">
        <v>1</v>
      </c>
      <c r="K328" s="12">
        <v>2000</v>
      </c>
      <c r="L328" s="12"/>
    </row>
    <row r="329" ht="22.5" spans="1:12">
      <c r="A329" s="12">
        <v>318</v>
      </c>
      <c r="B329" s="20" t="s">
        <v>1083</v>
      </c>
      <c r="C329" s="12" t="s">
        <v>68</v>
      </c>
      <c r="D329" s="20" t="s">
        <v>69</v>
      </c>
      <c r="E329" s="32" t="s">
        <v>1084</v>
      </c>
      <c r="F329" s="32" t="s">
        <v>1085</v>
      </c>
      <c r="G329" s="12" t="s">
        <v>1086</v>
      </c>
      <c r="H329" s="12" t="s">
        <v>492</v>
      </c>
      <c r="I329" s="12">
        <v>543</v>
      </c>
      <c r="J329" s="83">
        <v>1</v>
      </c>
      <c r="K329" s="12">
        <v>2000</v>
      </c>
      <c r="L329" s="12"/>
    </row>
    <row r="330" ht="33.75" spans="1:12">
      <c r="A330" s="12">
        <v>319</v>
      </c>
      <c r="B330" s="20" t="s">
        <v>1087</v>
      </c>
      <c r="C330" s="20" t="s">
        <v>132</v>
      </c>
      <c r="D330" s="20" t="s">
        <v>133</v>
      </c>
      <c r="E330" s="32" t="s">
        <v>1088</v>
      </c>
      <c r="F330" s="32" t="s">
        <v>1089</v>
      </c>
      <c r="G330" s="12" t="s">
        <v>987</v>
      </c>
      <c r="H330" s="12" t="s">
        <v>492</v>
      </c>
      <c r="I330" s="12">
        <v>154</v>
      </c>
      <c r="J330" s="83">
        <v>1</v>
      </c>
      <c r="K330" s="12">
        <v>2000</v>
      </c>
      <c r="L330" s="12"/>
    </row>
    <row r="331" ht="22.5" spans="1:12">
      <c r="A331" s="12">
        <v>320</v>
      </c>
      <c r="B331" s="20" t="s">
        <v>1090</v>
      </c>
      <c r="C331" s="12" t="s">
        <v>85</v>
      </c>
      <c r="D331" s="20" t="s">
        <v>56</v>
      </c>
      <c r="E331" s="32" t="s">
        <v>1091</v>
      </c>
      <c r="F331" s="32" t="s">
        <v>1092</v>
      </c>
      <c r="G331" s="12" t="s">
        <v>1093</v>
      </c>
      <c r="H331" s="12" t="s">
        <v>20</v>
      </c>
      <c r="I331" s="12">
        <v>124.42</v>
      </c>
      <c r="J331" s="83">
        <v>1</v>
      </c>
      <c r="K331" s="12">
        <v>2000</v>
      </c>
      <c r="L331" s="12"/>
    </row>
    <row r="332" spans="1:12">
      <c r="A332" s="12">
        <v>321</v>
      </c>
      <c r="B332" s="20" t="s">
        <v>1094</v>
      </c>
      <c r="C332" s="20" t="s">
        <v>91</v>
      </c>
      <c r="D332" s="20" t="s">
        <v>29</v>
      </c>
      <c r="E332" s="32" t="s">
        <v>1095</v>
      </c>
      <c r="F332" s="32" t="s">
        <v>1096</v>
      </c>
      <c r="G332" s="12" t="s">
        <v>1097</v>
      </c>
      <c r="H332" s="12" t="s">
        <v>492</v>
      </c>
      <c r="I332" s="12">
        <v>101.51</v>
      </c>
      <c r="J332" s="83">
        <v>1</v>
      </c>
      <c r="K332" s="12">
        <v>2000</v>
      </c>
      <c r="L332" s="12"/>
    </row>
    <row r="333" ht="22.5" spans="1:12">
      <c r="A333" s="12">
        <v>322</v>
      </c>
      <c r="B333" s="20" t="s">
        <v>1098</v>
      </c>
      <c r="C333" s="12" t="s">
        <v>68</v>
      </c>
      <c r="D333" s="20" t="s">
        <v>69</v>
      </c>
      <c r="E333" s="32" t="s">
        <v>1099</v>
      </c>
      <c r="F333" s="32" t="s">
        <v>1100</v>
      </c>
      <c r="G333" s="12" t="s">
        <v>1101</v>
      </c>
      <c r="H333" s="12" t="s">
        <v>20</v>
      </c>
      <c r="I333" s="12">
        <v>145.1</v>
      </c>
      <c r="J333" s="83">
        <v>1</v>
      </c>
      <c r="K333" s="12">
        <v>2000</v>
      </c>
      <c r="L333" s="12"/>
    </row>
    <row r="334" ht="33.75" spans="1:12">
      <c r="A334" s="12">
        <v>323</v>
      </c>
      <c r="B334" s="20" t="s">
        <v>1102</v>
      </c>
      <c r="C334" s="20" t="s">
        <v>132</v>
      </c>
      <c r="D334" s="20" t="s">
        <v>133</v>
      </c>
      <c r="E334" s="32" t="s">
        <v>1103</v>
      </c>
      <c r="F334" s="32" t="s">
        <v>1104</v>
      </c>
      <c r="G334" s="12" t="s">
        <v>1105</v>
      </c>
      <c r="H334" s="12" t="s">
        <v>492</v>
      </c>
      <c r="I334" s="12">
        <v>118.36</v>
      </c>
      <c r="J334" s="83">
        <v>1</v>
      </c>
      <c r="K334" s="12">
        <v>2000</v>
      </c>
      <c r="L334" s="12"/>
    </row>
    <row r="335" ht="22.5" spans="1:12">
      <c r="A335" s="12">
        <v>324</v>
      </c>
      <c r="B335" s="20" t="s">
        <v>1106</v>
      </c>
      <c r="C335" s="20" t="s">
        <v>49</v>
      </c>
      <c r="D335" s="20" t="s">
        <v>198</v>
      </c>
      <c r="E335" s="32" t="s">
        <v>1107</v>
      </c>
      <c r="F335" s="32" t="s">
        <v>1108</v>
      </c>
      <c r="G335" s="12" t="s">
        <v>553</v>
      </c>
      <c r="H335" s="12" t="s">
        <v>20</v>
      </c>
      <c r="I335" s="12">
        <v>427.58</v>
      </c>
      <c r="J335" s="83">
        <v>1</v>
      </c>
      <c r="K335" s="12">
        <v>2000</v>
      </c>
      <c r="L335" s="12"/>
    </row>
    <row r="336" spans="1:12">
      <c r="A336" s="12">
        <v>325</v>
      </c>
      <c r="B336" s="20" t="s">
        <v>1109</v>
      </c>
      <c r="C336" s="20" t="s">
        <v>91</v>
      </c>
      <c r="D336" s="20" t="s">
        <v>29</v>
      </c>
      <c r="E336" s="32" t="s">
        <v>1110</v>
      </c>
      <c r="F336" s="32" t="s">
        <v>1111</v>
      </c>
      <c r="G336" s="12" t="s">
        <v>1112</v>
      </c>
      <c r="H336" s="12" t="s">
        <v>20</v>
      </c>
      <c r="I336" s="12">
        <v>135.07</v>
      </c>
      <c r="J336" s="83">
        <v>1</v>
      </c>
      <c r="K336" s="12">
        <v>2000</v>
      </c>
      <c r="L336" s="12"/>
    </row>
    <row r="337" ht="33.75" spans="1:12">
      <c r="A337" s="12">
        <v>326</v>
      </c>
      <c r="B337" s="20" t="s">
        <v>1113</v>
      </c>
      <c r="C337" s="20" t="s">
        <v>132</v>
      </c>
      <c r="D337" s="20" t="s">
        <v>133</v>
      </c>
      <c r="E337" s="32" t="s">
        <v>1114</v>
      </c>
      <c r="F337" s="32" t="s">
        <v>1115</v>
      </c>
      <c r="G337" s="12" t="s">
        <v>1116</v>
      </c>
      <c r="H337" s="12" t="s">
        <v>492</v>
      </c>
      <c r="I337" s="12">
        <v>102</v>
      </c>
      <c r="J337" s="83">
        <v>1</v>
      </c>
      <c r="K337" s="12">
        <v>2000</v>
      </c>
      <c r="L337" s="12"/>
    </row>
    <row r="338" ht="33.75" spans="1:12">
      <c r="A338" s="12">
        <v>327</v>
      </c>
      <c r="B338" s="20" t="s">
        <v>1117</v>
      </c>
      <c r="C338" s="20" t="s">
        <v>132</v>
      </c>
      <c r="D338" s="20" t="s">
        <v>133</v>
      </c>
      <c r="E338" s="32" t="s">
        <v>1118</v>
      </c>
      <c r="F338" s="32" t="s">
        <v>1119</v>
      </c>
      <c r="G338" s="12" t="s">
        <v>417</v>
      </c>
      <c r="H338" s="12" t="s">
        <v>492</v>
      </c>
      <c r="I338" s="12">
        <v>368.17</v>
      </c>
      <c r="J338" s="83">
        <v>1</v>
      </c>
      <c r="K338" s="12">
        <v>2000</v>
      </c>
      <c r="L338" s="12"/>
    </row>
    <row r="339" spans="1:12">
      <c r="A339" s="12">
        <v>328</v>
      </c>
      <c r="B339" s="20" t="s">
        <v>1120</v>
      </c>
      <c r="C339" s="20" t="s">
        <v>91</v>
      </c>
      <c r="D339" s="20" t="s">
        <v>29</v>
      </c>
      <c r="E339" s="32" t="s">
        <v>1121</v>
      </c>
      <c r="F339" s="32" t="s">
        <v>1122</v>
      </c>
      <c r="G339" s="12" t="s">
        <v>1123</v>
      </c>
      <c r="H339" s="12" t="s">
        <v>492</v>
      </c>
      <c r="I339" s="12">
        <v>114.1</v>
      </c>
      <c r="J339" s="83">
        <v>1</v>
      </c>
      <c r="K339" s="12">
        <v>2000</v>
      </c>
      <c r="L339" s="12"/>
    </row>
    <row r="340" ht="22.5" spans="1:12">
      <c r="A340" s="12">
        <v>329</v>
      </c>
      <c r="B340" s="20" t="s">
        <v>1124</v>
      </c>
      <c r="C340" s="20" t="s">
        <v>49</v>
      </c>
      <c r="D340" s="20" t="s">
        <v>198</v>
      </c>
      <c r="E340" s="32" t="s">
        <v>1125</v>
      </c>
      <c r="F340" s="32" t="s">
        <v>1126</v>
      </c>
      <c r="G340" s="12" t="s">
        <v>896</v>
      </c>
      <c r="H340" s="12" t="s">
        <v>492</v>
      </c>
      <c r="I340" s="12">
        <v>107.4</v>
      </c>
      <c r="J340" s="83">
        <v>1</v>
      </c>
      <c r="K340" s="12">
        <v>2000</v>
      </c>
      <c r="L340" s="12"/>
    </row>
    <row r="341" ht="22.5" spans="1:12">
      <c r="A341" s="12">
        <v>330</v>
      </c>
      <c r="B341" s="20" t="s">
        <v>1127</v>
      </c>
      <c r="C341" s="20" t="s">
        <v>636</v>
      </c>
      <c r="D341" s="20" t="s">
        <v>16</v>
      </c>
      <c r="E341" s="32" t="s">
        <v>1128</v>
      </c>
      <c r="F341" s="32" t="s">
        <v>1129</v>
      </c>
      <c r="G341" s="12" t="s">
        <v>1130</v>
      </c>
      <c r="H341" s="12" t="s">
        <v>20</v>
      </c>
      <c r="I341" s="12">
        <v>103</v>
      </c>
      <c r="J341" s="83">
        <v>1</v>
      </c>
      <c r="K341" s="12">
        <v>2000</v>
      </c>
      <c r="L341" s="12"/>
    </row>
    <row r="342" ht="22.5" spans="1:12">
      <c r="A342" s="12">
        <v>331</v>
      </c>
      <c r="B342" s="12" t="s">
        <v>1131</v>
      </c>
      <c r="C342" s="12" t="s">
        <v>68</v>
      </c>
      <c r="D342" s="20" t="s">
        <v>69</v>
      </c>
      <c r="E342" s="32" t="s">
        <v>1132</v>
      </c>
      <c r="F342" s="32" t="s">
        <v>1133</v>
      </c>
      <c r="G342" s="12" t="s">
        <v>1134</v>
      </c>
      <c r="H342" s="12" t="s">
        <v>492</v>
      </c>
      <c r="I342" s="12">
        <v>632.62</v>
      </c>
      <c r="J342" s="83">
        <v>1</v>
      </c>
      <c r="K342" s="12">
        <v>2000</v>
      </c>
      <c r="L342" s="12">
        <v>2022</v>
      </c>
    </row>
    <row r="343" spans="1:12">
      <c r="A343" s="12">
        <v>332</v>
      </c>
      <c r="B343" s="12" t="s">
        <v>1135</v>
      </c>
      <c r="C343" s="12" t="s">
        <v>28</v>
      </c>
      <c r="D343" s="20" t="s">
        <v>29</v>
      </c>
      <c r="E343" s="32" t="s">
        <v>1136</v>
      </c>
      <c r="F343" s="32" t="s">
        <v>1137</v>
      </c>
      <c r="G343" s="32" t="s">
        <v>1138</v>
      </c>
      <c r="H343" s="12" t="s">
        <v>492</v>
      </c>
      <c r="I343" s="12">
        <v>142.79</v>
      </c>
      <c r="J343" s="83">
        <v>1</v>
      </c>
      <c r="K343" s="12">
        <v>2000</v>
      </c>
      <c r="L343" s="12">
        <v>2022</v>
      </c>
    </row>
    <row r="344" ht="22.5" spans="1:12">
      <c r="A344" s="12">
        <v>333</v>
      </c>
      <c r="B344" s="12" t="s">
        <v>1139</v>
      </c>
      <c r="C344" s="12" t="s">
        <v>85</v>
      </c>
      <c r="D344" s="20" t="s">
        <v>56</v>
      </c>
      <c r="E344" s="32" t="s">
        <v>1140</v>
      </c>
      <c r="F344" s="32" t="s">
        <v>1141</v>
      </c>
      <c r="G344" s="12" t="s">
        <v>1112</v>
      </c>
      <c r="H344" s="12" t="s">
        <v>20</v>
      </c>
      <c r="I344" s="12">
        <v>186</v>
      </c>
      <c r="J344" s="83">
        <v>1</v>
      </c>
      <c r="K344" s="12">
        <v>2000</v>
      </c>
      <c r="L344" s="12"/>
    </row>
    <row r="345" s="114" customFormat="1" spans="1:12">
      <c r="A345" s="17" t="s">
        <v>1142</v>
      </c>
      <c r="B345" s="18"/>
      <c r="C345" s="19"/>
      <c r="D345" s="19"/>
      <c r="E345" s="19"/>
      <c r="F345" s="19"/>
      <c r="G345" s="19"/>
      <c r="H345" s="19"/>
      <c r="I345" s="19"/>
      <c r="J345" s="19">
        <f>SUM(J272:J344)</f>
        <v>73</v>
      </c>
      <c r="K345" s="19">
        <f>SUM(K272:K344)</f>
        <v>146000</v>
      </c>
      <c r="L345" s="19"/>
    </row>
    <row r="346" s="111" customFormat="1" spans="1:12">
      <c r="A346" s="12">
        <v>334</v>
      </c>
      <c r="B346" s="12" t="s">
        <v>1143</v>
      </c>
      <c r="C346" s="12" t="s">
        <v>28</v>
      </c>
      <c r="D346" s="12" t="s">
        <v>1144</v>
      </c>
      <c r="E346" s="12">
        <v>1000066738</v>
      </c>
      <c r="F346" s="166" t="s">
        <v>1145</v>
      </c>
      <c r="G346" s="37">
        <v>44971</v>
      </c>
      <c r="H346" s="12" t="s">
        <v>492</v>
      </c>
      <c r="I346" s="12">
        <v>121.99</v>
      </c>
      <c r="J346" s="12">
        <v>1</v>
      </c>
      <c r="K346" s="12">
        <v>2000</v>
      </c>
      <c r="L346" s="12"/>
    </row>
    <row r="347" s="111" customFormat="1" spans="1:12">
      <c r="A347" s="12">
        <v>335</v>
      </c>
      <c r="B347" s="12" t="s">
        <v>1143</v>
      </c>
      <c r="C347" s="12" t="s">
        <v>28</v>
      </c>
      <c r="D347" s="12" t="s">
        <v>29</v>
      </c>
      <c r="E347" s="12">
        <v>1000066252</v>
      </c>
      <c r="F347" s="166" t="s">
        <v>1146</v>
      </c>
      <c r="G347" s="37">
        <v>45031</v>
      </c>
      <c r="H347" s="12" t="s">
        <v>20</v>
      </c>
      <c r="I347" s="12">
        <v>114.2</v>
      </c>
      <c r="J347" s="12">
        <v>1</v>
      </c>
      <c r="K347" s="12">
        <v>2000</v>
      </c>
      <c r="L347" s="12"/>
    </row>
    <row r="348" s="111" customFormat="1" ht="22.5" spans="1:12">
      <c r="A348" s="12">
        <v>336</v>
      </c>
      <c r="B348" s="12" t="s">
        <v>1147</v>
      </c>
      <c r="C348" s="12" t="s">
        <v>28</v>
      </c>
      <c r="D348" s="12" t="s">
        <v>439</v>
      </c>
      <c r="E348" s="12" t="s">
        <v>1148</v>
      </c>
      <c r="F348" s="166" t="s">
        <v>1149</v>
      </c>
      <c r="G348" s="37">
        <v>45235</v>
      </c>
      <c r="H348" s="12" t="s">
        <v>20</v>
      </c>
      <c r="I348" s="12">
        <v>178.63</v>
      </c>
      <c r="J348" s="12">
        <v>1</v>
      </c>
      <c r="K348" s="12">
        <v>2000</v>
      </c>
      <c r="L348" s="12"/>
    </row>
    <row r="349" s="111" customFormat="1" ht="22.5" spans="1:12">
      <c r="A349" s="12">
        <v>337</v>
      </c>
      <c r="B349" s="12" t="s">
        <v>1150</v>
      </c>
      <c r="C349" s="12" t="s">
        <v>68</v>
      </c>
      <c r="D349" s="12" t="s">
        <v>69</v>
      </c>
      <c r="E349" s="12" t="s">
        <v>1151</v>
      </c>
      <c r="F349" s="166" t="s">
        <v>1152</v>
      </c>
      <c r="G349" s="37">
        <v>45174</v>
      </c>
      <c r="H349" s="12" t="s">
        <v>180</v>
      </c>
      <c r="I349" s="12">
        <v>195.84</v>
      </c>
      <c r="J349" s="12">
        <v>1</v>
      </c>
      <c r="K349" s="12">
        <v>2000</v>
      </c>
      <c r="L349" s="12"/>
    </row>
    <row r="350" s="111" customFormat="1" ht="22.5" spans="1:12">
      <c r="A350" s="12">
        <v>338</v>
      </c>
      <c r="B350" s="12" t="s">
        <v>1153</v>
      </c>
      <c r="C350" s="12" t="s">
        <v>49</v>
      </c>
      <c r="D350" s="12" t="s">
        <v>198</v>
      </c>
      <c r="E350" s="12" t="s">
        <v>1154</v>
      </c>
      <c r="F350" s="12">
        <v>14371973</v>
      </c>
      <c r="G350" s="37">
        <v>45107</v>
      </c>
      <c r="H350" s="12" t="s">
        <v>492</v>
      </c>
      <c r="I350" s="12">
        <v>126</v>
      </c>
      <c r="J350" s="12">
        <v>1</v>
      </c>
      <c r="K350" s="12">
        <v>2000</v>
      </c>
      <c r="L350" s="12"/>
    </row>
    <row r="351" s="111" customFormat="1" ht="22.5" spans="1:12">
      <c r="A351" s="12">
        <v>339</v>
      </c>
      <c r="B351" s="12" t="s">
        <v>1155</v>
      </c>
      <c r="C351" s="12" t="s">
        <v>68</v>
      </c>
      <c r="D351" s="12" t="s">
        <v>69</v>
      </c>
      <c r="E351" s="12" t="s">
        <v>1156</v>
      </c>
      <c r="F351" s="166" t="s">
        <v>1157</v>
      </c>
      <c r="G351" s="37">
        <v>45230</v>
      </c>
      <c r="H351" s="12" t="s">
        <v>20</v>
      </c>
      <c r="I351" s="12">
        <v>671.52</v>
      </c>
      <c r="J351" s="12">
        <v>1</v>
      </c>
      <c r="K351" s="12">
        <v>2000</v>
      </c>
      <c r="L351" s="12"/>
    </row>
    <row r="352" s="111" customFormat="1" ht="22.5" spans="1:12">
      <c r="A352" s="12">
        <v>340</v>
      </c>
      <c r="B352" s="12" t="s">
        <v>1158</v>
      </c>
      <c r="C352" s="12" t="s">
        <v>23</v>
      </c>
      <c r="D352" s="12" t="s">
        <v>16</v>
      </c>
      <c r="E352" s="12" t="s">
        <v>1159</v>
      </c>
      <c r="F352" s="12">
        <v>12403310</v>
      </c>
      <c r="G352" s="37">
        <v>45107</v>
      </c>
      <c r="H352" s="12" t="s">
        <v>492</v>
      </c>
      <c r="I352" s="12">
        <v>103.7</v>
      </c>
      <c r="J352" s="12">
        <v>1</v>
      </c>
      <c r="K352" s="12">
        <v>2000</v>
      </c>
      <c r="L352" s="12"/>
    </row>
    <row r="353" s="111" customFormat="1" ht="22.5" spans="1:12">
      <c r="A353" s="12">
        <v>341</v>
      </c>
      <c r="B353" s="12" t="s">
        <v>1160</v>
      </c>
      <c r="C353" s="12" t="s">
        <v>85</v>
      </c>
      <c r="D353" s="12" t="s">
        <v>96</v>
      </c>
      <c r="E353" s="12" t="s">
        <v>1161</v>
      </c>
      <c r="F353" s="166" t="s">
        <v>1162</v>
      </c>
      <c r="G353" s="37">
        <v>45230</v>
      </c>
      <c r="H353" s="12" t="s">
        <v>20</v>
      </c>
      <c r="I353" s="12">
        <v>153</v>
      </c>
      <c r="J353" s="12">
        <v>1</v>
      </c>
      <c r="K353" s="12">
        <v>2000</v>
      </c>
      <c r="L353" s="12"/>
    </row>
    <row r="354" s="111" customFormat="1" ht="22.5" spans="1:12">
      <c r="A354" s="12">
        <v>342</v>
      </c>
      <c r="B354" s="12" t="s">
        <v>1160</v>
      </c>
      <c r="C354" s="12" t="s">
        <v>23</v>
      </c>
      <c r="D354" s="12" t="s">
        <v>16</v>
      </c>
      <c r="E354" s="12" t="s">
        <v>1163</v>
      </c>
      <c r="F354" s="166" t="s">
        <v>1164</v>
      </c>
      <c r="G354" s="37">
        <v>45220</v>
      </c>
      <c r="H354" s="12" t="s">
        <v>20</v>
      </c>
      <c r="I354" s="12">
        <v>165.88</v>
      </c>
      <c r="J354" s="12">
        <v>1</v>
      </c>
      <c r="K354" s="12">
        <v>2000</v>
      </c>
      <c r="L354" s="12"/>
    </row>
    <row r="355" s="111" customFormat="1" ht="33.75" spans="1:12">
      <c r="A355" s="12">
        <v>343</v>
      </c>
      <c r="B355" s="12" t="s">
        <v>1165</v>
      </c>
      <c r="C355" s="12" t="s">
        <v>132</v>
      </c>
      <c r="D355" s="12" t="s">
        <v>133</v>
      </c>
      <c r="E355" s="12" t="s">
        <v>1166</v>
      </c>
      <c r="F355" s="12">
        <v>38062403</v>
      </c>
      <c r="G355" s="37">
        <v>45049</v>
      </c>
      <c r="H355" s="12" t="s">
        <v>492</v>
      </c>
      <c r="I355" s="12">
        <v>993.02</v>
      </c>
      <c r="J355" s="12">
        <v>1</v>
      </c>
      <c r="K355" s="12">
        <v>2000</v>
      </c>
      <c r="L355" s="12"/>
    </row>
    <row r="356" s="111" customFormat="1" ht="22.5" spans="1:12">
      <c r="A356" s="12">
        <v>344</v>
      </c>
      <c r="B356" s="12" t="s">
        <v>1167</v>
      </c>
      <c r="C356" s="12" t="s">
        <v>68</v>
      </c>
      <c r="D356" s="12" t="s">
        <v>69</v>
      </c>
      <c r="E356" s="12" t="s">
        <v>1168</v>
      </c>
      <c r="F356" s="166" t="s">
        <v>1169</v>
      </c>
      <c r="G356" s="37">
        <v>45221</v>
      </c>
      <c r="H356" s="12" t="s">
        <v>20</v>
      </c>
      <c r="I356" s="12">
        <v>614.5</v>
      </c>
      <c r="J356" s="12">
        <v>1</v>
      </c>
      <c r="K356" s="12">
        <v>2000</v>
      </c>
      <c r="L356" s="12"/>
    </row>
    <row r="357" s="111" customFormat="1" ht="22.5" spans="1:12">
      <c r="A357" s="12">
        <v>345</v>
      </c>
      <c r="B357" s="12" t="s">
        <v>1170</v>
      </c>
      <c r="C357" s="12" t="s">
        <v>68</v>
      </c>
      <c r="D357" s="12" t="s">
        <v>69</v>
      </c>
      <c r="E357" s="12" t="s">
        <v>1171</v>
      </c>
      <c r="F357" s="166" t="s">
        <v>1172</v>
      </c>
      <c r="G357" s="37">
        <v>45247</v>
      </c>
      <c r="H357" s="12" t="s">
        <v>20</v>
      </c>
      <c r="I357" s="12">
        <v>106.52</v>
      </c>
      <c r="J357" s="12">
        <v>1</v>
      </c>
      <c r="K357" s="12">
        <v>2000</v>
      </c>
      <c r="L357" s="12"/>
    </row>
    <row r="358" s="111" customFormat="1" ht="33.75" spans="1:12">
      <c r="A358" s="12">
        <v>346</v>
      </c>
      <c r="B358" s="12" t="s">
        <v>1173</v>
      </c>
      <c r="C358" s="12" t="s">
        <v>997</v>
      </c>
      <c r="D358" s="12" t="s">
        <v>998</v>
      </c>
      <c r="E358" s="166" t="s">
        <v>1174</v>
      </c>
      <c r="F358" s="12">
        <v>32871028</v>
      </c>
      <c r="G358" s="37">
        <v>45111</v>
      </c>
      <c r="H358" s="12" t="s">
        <v>492</v>
      </c>
      <c r="I358" s="12">
        <v>106.02</v>
      </c>
      <c r="J358" s="12">
        <v>1</v>
      </c>
      <c r="K358" s="12">
        <v>2000</v>
      </c>
      <c r="L358" s="12"/>
    </row>
    <row r="359" s="111" customFormat="1" ht="22.5" spans="1:12">
      <c r="A359" s="12">
        <v>347</v>
      </c>
      <c r="B359" s="12" t="s">
        <v>1175</v>
      </c>
      <c r="C359" s="12" t="s">
        <v>28</v>
      </c>
      <c r="D359" s="12" t="s">
        <v>29</v>
      </c>
      <c r="E359" s="12" t="s">
        <v>1176</v>
      </c>
      <c r="F359" s="12">
        <v>25254571</v>
      </c>
      <c r="G359" s="37">
        <v>45077</v>
      </c>
      <c r="H359" s="12" t="s">
        <v>492</v>
      </c>
      <c r="I359" s="12">
        <v>123.3</v>
      </c>
      <c r="J359" s="12">
        <v>1</v>
      </c>
      <c r="K359" s="12">
        <v>2000</v>
      </c>
      <c r="L359" s="12"/>
    </row>
    <row r="360" s="111" customFormat="1" ht="22.5" spans="1:12">
      <c r="A360" s="12">
        <v>348</v>
      </c>
      <c r="B360" s="12" t="s">
        <v>1177</v>
      </c>
      <c r="C360" s="12" t="s">
        <v>49</v>
      </c>
      <c r="D360" s="12" t="s">
        <v>198</v>
      </c>
      <c r="E360" s="12" t="s">
        <v>1178</v>
      </c>
      <c r="F360" s="12">
        <v>14371951</v>
      </c>
      <c r="G360" s="37">
        <v>45096</v>
      </c>
      <c r="H360" s="12" t="s">
        <v>492</v>
      </c>
      <c r="I360" s="12">
        <v>110.7</v>
      </c>
      <c r="J360" s="12">
        <v>1</v>
      </c>
      <c r="K360" s="12">
        <v>2000</v>
      </c>
      <c r="L360" s="12"/>
    </row>
    <row r="361" s="111" customFormat="1" ht="22.5" spans="1:12">
      <c r="A361" s="12">
        <v>349</v>
      </c>
      <c r="B361" s="12" t="s">
        <v>1179</v>
      </c>
      <c r="C361" s="12" t="s">
        <v>85</v>
      </c>
      <c r="D361" s="12" t="s">
        <v>96</v>
      </c>
      <c r="E361" s="12" t="s">
        <v>1180</v>
      </c>
      <c r="F361" s="166" t="s">
        <v>1181</v>
      </c>
      <c r="G361" s="37">
        <v>45189</v>
      </c>
      <c r="H361" s="12" t="s">
        <v>20</v>
      </c>
      <c r="I361" s="12">
        <v>160.32</v>
      </c>
      <c r="J361" s="12">
        <v>1</v>
      </c>
      <c r="K361" s="12">
        <v>2000</v>
      </c>
      <c r="L361" s="12"/>
    </row>
    <row r="362" s="111" customFormat="1" ht="22.5" spans="1:12">
      <c r="A362" s="12">
        <v>350</v>
      </c>
      <c r="B362" s="12" t="s">
        <v>1182</v>
      </c>
      <c r="C362" s="12" t="s">
        <v>85</v>
      </c>
      <c r="D362" s="12" t="s">
        <v>96</v>
      </c>
      <c r="E362" s="12" t="s">
        <v>1183</v>
      </c>
      <c r="F362" s="166" t="s">
        <v>1184</v>
      </c>
      <c r="G362" s="37">
        <v>45082</v>
      </c>
      <c r="H362" s="12" t="s">
        <v>492</v>
      </c>
      <c r="I362" s="12">
        <v>188.79</v>
      </c>
      <c r="J362" s="12">
        <v>1</v>
      </c>
      <c r="K362" s="12">
        <v>2000</v>
      </c>
      <c r="L362" s="12"/>
    </row>
    <row r="363" s="111" customFormat="1" ht="22.5" spans="1:12">
      <c r="A363" s="12">
        <v>351</v>
      </c>
      <c r="B363" s="12" t="s">
        <v>1182</v>
      </c>
      <c r="C363" s="12" t="s">
        <v>85</v>
      </c>
      <c r="D363" s="12" t="s">
        <v>96</v>
      </c>
      <c r="E363" s="12" t="s">
        <v>1185</v>
      </c>
      <c r="F363" s="166" t="s">
        <v>1186</v>
      </c>
      <c r="G363" s="37">
        <v>45189</v>
      </c>
      <c r="H363" s="12" t="s">
        <v>20</v>
      </c>
      <c r="I363" s="12">
        <v>456.75</v>
      </c>
      <c r="J363" s="12">
        <v>1</v>
      </c>
      <c r="K363" s="12">
        <v>2000</v>
      </c>
      <c r="L363" s="12"/>
    </row>
    <row r="364" s="111" customFormat="1" ht="22.5" spans="1:12">
      <c r="A364" s="12">
        <v>352</v>
      </c>
      <c r="B364" s="12" t="s">
        <v>1187</v>
      </c>
      <c r="C364" s="12" t="s">
        <v>85</v>
      </c>
      <c r="D364" s="12" t="s">
        <v>96</v>
      </c>
      <c r="E364" s="12" t="s">
        <v>1188</v>
      </c>
      <c r="F364" s="166" t="s">
        <v>1189</v>
      </c>
      <c r="G364" s="37">
        <v>45081</v>
      </c>
      <c r="H364" s="12" t="s">
        <v>492</v>
      </c>
      <c r="I364" s="12">
        <v>140.2</v>
      </c>
      <c r="J364" s="12">
        <v>1</v>
      </c>
      <c r="K364" s="12">
        <v>2000</v>
      </c>
      <c r="L364" s="12"/>
    </row>
    <row r="365" s="111" customFormat="1" ht="22.5" spans="1:12">
      <c r="A365" s="12">
        <v>353</v>
      </c>
      <c r="B365" s="12" t="s">
        <v>1190</v>
      </c>
      <c r="C365" s="12" t="s">
        <v>68</v>
      </c>
      <c r="D365" s="12" t="s">
        <v>69</v>
      </c>
      <c r="E365" s="12" t="s">
        <v>1191</v>
      </c>
      <c r="F365" s="166" t="s">
        <v>1192</v>
      </c>
      <c r="G365" s="37">
        <v>45205</v>
      </c>
      <c r="H365" s="12" t="s">
        <v>20</v>
      </c>
      <c r="I365" s="12">
        <v>440.31</v>
      </c>
      <c r="J365" s="12">
        <v>1</v>
      </c>
      <c r="K365" s="12">
        <v>2000</v>
      </c>
      <c r="L365" s="12"/>
    </row>
    <row r="366" s="111" customFormat="1" ht="22.5" spans="1:12">
      <c r="A366" s="12">
        <v>354</v>
      </c>
      <c r="B366" s="12" t="s">
        <v>1193</v>
      </c>
      <c r="C366" s="12" t="s">
        <v>23</v>
      </c>
      <c r="D366" s="12" t="s">
        <v>16</v>
      </c>
      <c r="E366" s="12" t="s">
        <v>1194</v>
      </c>
      <c r="F366" s="166" t="s">
        <v>1195</v>
      </c>
      <c r="G366" s="37">
        <v>45211</v>
      </c>
      <c r="H366" s="12" t="s">
        <v>20</v>
      </c>
      <c r="I366" s="12">
        <v>119.8</v>
      </c>
      <c r="J366" s="12">
        <v>1</v>
      </c>
      <c r="K366" s="12">
        <v>2000</v>
      </c>
      <c r="L366" s="12"/>
    </row>
    <row r="367" s="111" customFormat="1" ht="22.5" spans="1:12">
      <c r="A367" s="12">
        <v>355</v>
      </c>
      <c r="B367" s="12" t="s">
        <v>1196</v>
      </c>
      <c r="C367" s="12" t="s">
        <v>68</v>
      </c>
      <c r="D367" s="12" t="s">
        <v>69</v>
      </c>
      <c r="E367" s="12" t="s">
        <v>1197</v>
      </c>
      <c r="F367" s="166" t="s">
        <v>1198</v>
      </c>
      <c r="G367" s="37">
        <v>45219</v>
      </c>
      <c r="H367" s="12" t="s">
        <v>20</v>
      </c>
      <c r="I367" s="12">
        <v>102.8</v>
      </c>
      <c r="J367" s="12">
        <v>1</v>
      </c>
      <c r="K367" s="12">
        <v>2000</v>
      </c>
      <c r="L367" s="12"/>
    </row>
    <row r="368" s="111" customFormat="1" ht="22.5" spans="1:12">
      <c r="A368" s="12">
        <v>356</v>
      </c>
      <c r="B368" s="12" t="s">
        <v>1199</v>
      </c>
      <c r="C368" s="12" t="s">
        <v>23</v>
      </c>
      <c r="D368" s="12" t="s">
        <v>16</v>
      </c>
      <c r="E368" s="12" t="s">
        <v>1200</v>
      </c>
      <c r="F368" s="166" t="s">
        <v>1201</v>
      </c>
      <c r="G368" s="37">
        <v>44988</v>
      </c>
      <c r="H368" s="12" t="s">
        <v>20</v>
      </c>
      <c r="I368" s="12">
        <v>134</v>
      </c>
      <c r="J368" s="12">
        <v>1</v>
      </c>
      <c r="K368" s="12">
        <v>2000</v>
      </c>
      <c r="L368" s="12"/>
    </row>
    <row r="369" s="111" customFormat="1" ht="22.5" spans="1:12">
      <c r="A369" s="12">
        <v>357</v>
      </c>
      <c r="B369" s="12" t="s">
        <v>1202</v>
      </c>
      <c r="C369" s="12" t="s">
        <v>85</v>
      </c>
      <c r="D369" s="12" t="s">
        <v>56</v>
      </c>
      <c r="E369" s="12" t="s">
        <v>1203</v>
      </c>
      <c r="F369" s="12">
        <v>38064843</v>
      </c>
      <c r="G369" s="37">
        <v>45040</v>
      </c>
      <c r="H369" s="12" t="s">
        <v>492</v>
      </c>
      <c r="I369" s="12">
        <v>345.06</v>
      </c>
      <c r="J369" s="12">
        <v>1</v>
      </c>
      <c r="K369" s="12">
        <v>2000</v>
      </c>
      <c r="L369" s="12"/>
    </row>
    <row r="370" s="111" customFormat="1" ht="22.5" spans="1:12">
      <c r="A370" s="12">
        <v>358</v>
      </c>
      <c r="B370" s="12" t="s">
        <v>1204</v>
      </c>
      <c r="C370" s="12" t="s">
        <v>85</v>
      </c>
      <c r="D370" s="12" t="s">
        <v>56</v>
      </c>
      <c r="E370" s="12" t="s">
        <v>1205</v>
      </c>
      <c r="F370" s="166" t="s">
        <v>1206</v>
      </c>
      <c r="G370" s="37">
        <v>45077</v>
      </c>
      <c r="H370" s="12" t="s">
        <v>492</v>
      </c>
      <c r="I370" s="12">
        <v>351.65</v>
      </c>
      <c r="J370" s="12">
        <v>1</v>
      </c>
      <c r="K370" s="12">
        <v>2000</v>
      </c>
      <c r="L370" s="12"/>
    </row>
    <row r="371" s="111" customFormat="1" ht="22.5" spans="1:12">
      <c r="A371" s="12">
        <v>359</v>
      </c>
      <c r="B371" s="12" t="s">
        <v>1207</v>
      </c>
      <c r="C371" s="12" t="s">
        <v>85</v>
      </c>
      <c r="D371" s="12" t="s">
        <v>56</v>
      </c>
      <c r="E371" s="12" t="s">
        <v>1208</v>
      </c>
      <c r="F371" s="12">
        <v>38064867</v>
      </c>
      <c r="G371" s="37">
        <v>45053</v>
      </c>
      <c r="H371" s="12" t="s">
        <v>492</v>
      </c>
      <c r="I371" s="12">
        <v>1138.48</v>
      </c>
      <c r="J371" s="12">
        <v>1</v>
      </c>
      <c r="K371" s="12">
        <v>2000</v>
      </c>
      <c r="L371" s="12"/>
    </row>
    <row r="372" s="111" customFormat="1" ht="33.75" spans="1:12">
      <c r="A372" s="12">
        <v>360</v>
      </c>
      <c r="B372" s="12" t="s">
        <v>1209</v>
      </c>
      <c r="C372" s="12" t="s">
        <v>132</v>
      </c>
      <c r="D372" s="12" t="s">
        <v>133</v>
      </c>
      <c r="E372" s="12" t="s">
        <v>1210</v>
      </c>
      <c r="F372" s="166" t="s">
        <v>1211</v>
      </c>
      <c r="G372" s="37">
        <v>45077</v>
      </c>
      <c r="H372" s="12" t="s">
        <v>492</v>
      </c>
      <c r="I372" s="12">
        <v>736</v>
      </c>
      <c r="J372" s="12">
        <v>1</v>
      </c>
      <c r="K372" s="12">
        <v>2000</v>
      </c>
      <c r="L372" s="12"/>
    </row>
    <row r="373" s="111" customFormat="1" ht="33.75" spans="1:12">
      <c r="A373" s="12">
        <v>361</v>
      </c>
      <c r="B373" s="12" t="s">
        <v>1209</v>
      </c>
      <c r="C373" s="12" t="s">
        <v>132</v>
      </c>
      <c r="D373" s="12" t="s">
        <v>133</v>
      </c>
      <c r="E373" s="12" t="s">
        <v>1212</v>
      </c>
      <c r="F373" s="166" t="s">
        <v>1213</v>
      </c>
      <c r="G373" s="37">
        <v>45187</v>
      </c>
      <c r="H373" s="12" t="s">
        <v>492</v>
      </c>
      <c r="I373" s="12">
        <v>690.19</v>
      </c>
      <c r="J373" s="12">
        <v>1</v>
      </c>
      <c r="K373" s="12">
        <v>2000</v>
      </c>
      <c r="L373" s="12"/>
    </row>
    <row r="374" s="111" customFormat="1" ht="22.5" spans="1:12">
      <c r="A374" s="12">
        <v>362</v>
      </c>
      <c r="B374" s="12" t="s">
        <v>1214</v>
      </c>
      <c r="C374" s="12" t="s">
        <v>85</v>
      </c>
      <c r="D374" s="12" t="s">
        <v>56</v>
      </c>
      <c r="E374" s="12" t="s">
        <v>1215</v>
      </c>
      <c r="F374" s="166" t="s">
        <v>1216</v>
      </c>
      <c r="G374" s="37">
        <v>45068</v>
      </c>
      <c r="H374" s="12" t="s">
        <v>492</v>
      </c>
      <c r="I374" s="12">
        <v>204.6</v>
      </c>
      <c r="J374" s="12">
        <v>1</v>
      </c>
      <c r="K374" s="12">
        <v>2000</v>
      </c>
      <c r="L374" s="12"/>
    </row>
    <row r="375" s="111" customFormat="1" spans="1:12">
      <c r="A375" s="12">
        <v>363</v>
      </c>
      <c r="B375" s="12" t="s">
        <v>1217</v>
      </c>
      <c r="C375" s="12" t="s">
        <v>28</v>
      </c>
      <c r="D375" s="12" t="s">
        <v>29</v>
      </c>
      <c r="E375" s="12" t="s">
        <v>1218</v>
      </c>
      <c r="F375" s="166" t="s">
        <v>1219</v>
      </c>
      <c r="G375" s="37">
        <v>45194</v>
      </c>
      <c r="H375" s="12" t="s">
        <v>20</v>
      </c>
      <c r="I375" s="12">
        <v>142.77</v>
      </c>
      <c r="J375" s="12">
        <v>1</v>
      </c>
      <c r="K375" s="12">
        <v>2000</v>
      </c>
      <c r="L375" s="12"/>
    </row>
    <row r="376" s="111" customFormat="1" spans="1:12">
      <c r="A376" s="12">
        <v>364</v>
      </c>
      <c r="B376" s="12" t="s">
        <v>1217</v>
      </c>
      <c r="C376" s="12" t="s">
        <v>28</v>
      </c>
      <c r="D376" s="12" t="s">
        <v>29</v>
      </c>
      <c r="E376" s="12" t="s">
        <v>1220</v>
      </c>
      <c r="F376" s="166" t="s">
        <v>1221</v>
      </c>
      <c r="G376" s="37">
        <v>45188</v>
      </c>
      <c r="H376" s="12" t="s">
        <v>20</v>
      </c>
      <c r="I376" s="12">
        <v>123.75</v>
      </c>
      <c r="J376" s="12">
        <v>1</v>
      </c>
      <c r="K376" s="12">
        <v>2000</v>
      </c>
      <c r="L376" s="12"/>
    </row>
    <row r="377" s="111" customFormat="1" ht="22.5" spans="1:12">
      <c r="A377" s="12">
        <v>365</v>
      </c>
      <c r="B377" s="12" t="s">
        <v>1222</v>
      </c>
      <c r="C377" s="12" t="s">
        <v>68</v>
      </c>
      <c r="D377" s="12" t="s">
        <v>69</v>
      </c>
      <c r="E377" s="12" t="s">
        <v>1223</v>
      </c>
      <c r="F377" s="12">
        <v>38062420</v>
      </c>
      <c r="G377" s="37">
        <v>45055</v>
      </c>
      <c r="H377" s="12" t="s">
        <v>492</v>
      </c>
      <c r="I377" s="12">
        <v>268.94</v>
      </c>
      <c r="J377" s="12">
        <v>1</v>
      </c>
      <c r="K377" s="12">
        <v>2000</v>
      </c>
      <c r="L377" s="12"/>
    </row>
    <row r="378" s="111" customFormat="1" ht="22.5" spans="1:12">
      <c r="A378" s="12">
        <v>366</v>
      </c>
      <c r="B378" s="12" t="s">
        <v>1224</v>
      </c>
      <c r="C378" s="12" t="s">
        <v>68</v>
      </c>
      <c r="D378" s="12" t="s">
        <v>69</v>
      </c>
      <c r="E378" s="12" t="s">
        <v>1225</v>
      </c>
      <c r="F378" s="166" t="s">
        <v>1226</v>
      </c>
      <c r="G378" s="37">
        <v>45228</v>
      </c>
      <c r="H378" s="12" t="s">
        <v>20</v>
      </c>
      <c r="I378" s="12">
        <v>357.35</v>
      </c>
      <c r="J378" s="12">
        <v>1</v>
      </c>
      <c r="K378" s="12">
        <v>2000</v>
      </c>
      <c r="L378" s="12"/>
    </row>
    <row r="379" s="111" customFormat="1" ht="22.5" spans="1:12">
      <c r="A379" s="12">
        <v>367</v>
      </c>
      <c r="B379" s="12" t="s">
        <v>1227</v>
      </c>
      <c r="C379" s="12" t="s">
        <v>137</v>
      </c>
      <c r="D379" s="12" t="s">
        <v>188</v>
      </c>
      <c r="E379" s="12" t="s">
        <v>1228</v>
      </c>
      <c r="F379" s="166" t="s">
        <v>1229</v>
      </c>
      <c r="G379" s="37">
        <v>45095</v>
      </c>
      <c r="H379" s="12" t="s">
        <v>492</v>
      </c>
      <c r="I379" s="12">
        <v>582.46</v>
      </c>
      <c r="J379" s="12">
        <v>1</v>
      </c>
      <c r="K379" s="12">
        <v>2000</v>
      </c>
      <c r="L379" s="12"/>
    </row>
    <row r="380" s="111" customFormat="1" ht="22.5" spans="1:12">
      <c r="A380" s="12">
        <v>368</v>
      </c>
      <c r="B380" s="12" t="s">
        <v>1230</v>
      </c>
      <c r="C380" s="12" t="s">
        <v>85</v>
      </c>
      <c r="D380" s="12" t="s">
        <v>56</v>
      </c>
      <c r="E380" s="12" t="s">
        <v>1231</v>
      </c>
      <c r="F380" s="166" t="s">
        <v>1232</v>
      </c>
      <c r="G380" s="37">
        <v>45067</v>
      </c>
      <c r="H380" s="12" t="s">
        <v>492</v>
      </c>
      <c r="I380" s="12">
        <v>533.39</v>
      </c>
      <c r="J380" s="12">
        <v>1</v>
      </c>
      <c r="K380" s="12">
        <v>2000</v>
      </c>
      <c r="L380" s="12"/>
    </row>
    <row r="381" s="111" customFormat="1" ht="33.75" spans="1:12">
      <c r="A381" s="12">
        <v>369</v>
      </c>
      <c r="B381" s="12" t="s">
        <v>1233</v>
      </c>
      <c r="C381" s="12" t="s">
        <v>132</v>
      </c>
      <c r="D381" s="12" t="s">
        <v>133</v>
      </c>
      <c r="E381" s="12" t="s">
        <v>1234</v>
      </c>
      <c r="F381" s="166" t="s">
        <v>1235</v>
      </c>
      <c r="G381" s="37">
        <v>45077</v>
      </c>
      <c r="H381" s="12" t="s">
        <v>492</v>
      </c>
      <c r="I381" s="12">
        <v>904.27</v>
      </c>
      <c r="J381" s="12">
        <v>1</v>
      </c>
      <c r="K381" s="12">
        <v>2000</v>
      </c>
      <c r="L381" s="12"/>
    </row>
    <row r="382" s="111" customFormat="1" ht="22.5" spans="1:12">
      <c r="A382" s="12">
        <v>370</v>
      </c>
      <c r="B382" s="12" t="s">
        <v>1236</v>
      </c>
      <c r="C382" s="12" t="s">
        <v>23</v>
      </c>
      <c r="D382" s="12" t="s">
        <v>16</v>
      </c>
      <c r="E382" s="12" t="s">
        <v>1237</v>
      </c>
      <c r="F382" s="12">
        <v>12403258</v>
      </c>
      <c r="G382" s="37">
        <v>45101</v>
      </c>
      <c r="H382" s="12" t="s">
        <v>492</v>
      </c>
      <c r="I382" s="12">
        <v>110.4</v>
      </c>
      <c r="J382" s="12">
        <v>1</v>
      </c>
      <c r="K382" s="12">
        <v>2000</v>
      </c>
      <c r="L382" s="12"/>
    </row>
    <row r="383" s="111" customFormat="1" ht="22.5" spans="1:12">
      <c r="A383" s="12">
        <v>371</v>
      </c>
      <c r="B383" s="12" t="s">
        <v>1238</v>
      </c>
      <c r="C383" s="12" t="s">
        <v>28</v>
      </c>
      <c r="D383" s="12" t="s">
        <v>29</v>
      </c>
      <c r="E383" s="12" t="s">
        <v>1239</v>
      </c>
      <c r="F383" s="12">
        <v>25254535</v>
      </c>
      <c r="G383" s="37">
        <v>45073</v>
      </c>
      <c r="H383" s="12" t="s">
        <v>492</v>
      </c>
      <c r="I383" s="12">
        <v>157.67</v>
      </c>
      <c r="J383" s="12">
        <v>1</v>
      </c>
      <c r="K383" s="12">
        <v>2000</v>
      </c>
      <c r="L383" s="12"/>
    </row>
    <row r="384" s="111" customFormat="1" ht="22.5" spans="1:12">
      <c r="A384" s="12">
        <v>372</v>
      </c>
      <c r="B384" s="12" t="s">
        <v>1240</v>
      </c>
      <c r="C384" s="12" t="s">
        <v>85</v>
      </c>
      <c r="D384" s="12" t="s">
        <v>56</v>
      </c>
      <c r="E384" s="12" t="s">
        <v>1241</v>
      </c>
      <c r="F384" s="166" t="s">
        <v>1242</v>
      </c>
      <c r="G384" s="37">
        <v>45067</v>
      </c>
      <c r="H384" s="12" t="s">
        <v>492</v>
      </c>
      <c r="I384" s="12">
        <v>264.16</v>
      </c>
      <c r="J384" s="12">
        <v>1</v>
      </c>
      <c r="K384" s="12">
        <v>2000</v>
      </c>
      <c r="L384" s="12"/>
    </row>
    <row r="385" s="111" customFormat="1" spans="1:12">
      <c r="A385" s="12">
        <v>373</v>
      </c>
      <c r="B385" s="12" t="s">
        <v>1243</v>
      </c>
      <c r="C385" s="12" t="s">
        <v>28</v>
      </c>
      <c r="D385" s="12" t="s">
        <v>29</v>
      </c>
      <c r="E385" s="12" t="s">
        <v>1244</v>
      </c>
      <c r="F385" s="166" t="s">
        <v>1245</v>
      </c>
      <c r="G385" s="37">
        <v>45022</v>
      </c>
      <c r="H385" s="12" t="s">
        <v>20</v>
      </c>
      <c r="I385" s="12">
        <v>108.87</v>
      </c>
      <c r="J385" s="12">
        <v>1</v>
      </c>
      <c r="K385" s="12">
        <v>2000</v>
      </c>
      <c r="L385" s="12"/>
    </row>
    <row r="386" ht="22.5" spans="1:12">
      <c r="A386" s="12">
        <v>374</v>
      </c>
      <c r="B386" s="12" t="s">
        <v>1246</v>
      </c>
      <c r="C386" s="12" t="s">
        <v>23</v>
      </c>
      <c r="D386" s="12" t="s">
        <v>16</v>
      </c>
      <c r="E386" s="12" t="s">
        <v>1247</v>
      </c>
      <c r="F386" s="12">
        <v>12403331</v>
      </c>
      <c r="G386" s="37">
        <v>45115</v>
      </c>
      <c r="H386" s="12" t="s">
        <v>492</v>
      </c>
      <c r="I386" s="12">
        <v>142.7</v>
      </c>
      <c r="J386" s="12">
        <v>1</v>
      </c>
      <c r="K386" s="12">
        <v>2000</v>
      </c>
      <c r="L386" s="12"/>
    </row>
    <row r="387" ht="33.75" spans="1:12">
      <c r="A387" s="12">
        <v>375</v>
      </c>
      <c r="B387" s="12" t="s">
        <v>1248</v>
      </c>
      <c r="C387" s="12" t="s">
        <v>132</v>
      </c>
      <c r="D387" s="12" t="s">
        <v>133</v>
      </c>
      <c r="E387" s="12" t="s">
        <v>1249</v>
      </c>
      <c r="F387" s="12">
        <v>38062378</v>
      </c>
      <c r="G387" s="37">
        <v>45001</v>
      </c>
      <c r="H387" s="12" t="s">
        <v>492</v>
      </c>
      <c r="I387" s="12">
        <v>275</v>
      </c>
      <c r="J387" s="12">
        <v>1</v>
      </c>
      <c r="K387" s="12">
        <v>2000</v>
      </c>
      <c r="L387" s="12"/>
    </row>
    <row r="388" ht="22.5" spans="1:12">
      <c r="A388" s="12">
        <v>376</v>
      </c>
      <c r="B388" s="12" t="s">
        <v>1250</v>
      </c>
      <c r="C388" s="12" t="s">
        <v>28</v>
      </c>
      <c r="D388" s="12" t="s">
        <v>29</v>
      </c>
      <c r="E388" s="12" t="s">
        <v>1251</v>
      </c>
      <c r="F388" s="166" t="s">
        <v>1252</v>
      </c>
      <c r="G388" s="37">
        <v>45023</v>
      </c>
      <c r="H388" s="12" t="s">
        <v>492</v>
      </c>
      <c r="I388" s="12">
        <v>127.15</v>
      </c>
      <c r="J388" s="12">
        <v>1</v>
      </c>
      <c r="K388" s="12">
        <v>2000</v>
      </c>
      <c r="L388" s="12"/>
    </row>
    <row r="389" ht="22.5" spans="1:12">
      <c r="A389" s="12">
        <v>377</v>
      </c>
      <c r="B389" s="12" t="s">
        <v>1253</v>
      </c>
      <c r="C389" s="12" t="s">
        <v>23</v>
      </c>
      <c r="D389" s="12" t="s">
        <v>16</v>
      </c>
      <c r="E389" s="12" t="s">
        <v>1254</v>
      </c>
      <c r="F389" s="12">
        <v>12403042</v>
      </c>
      <c r="G389" s="37">
        <v>45039</v>
      </c>
      <c r="H389" s="12" t="s">
        <v>492</v>
      </c>
      <c r="I389" s="12">
        <v>129.8</v>
      </c>
      <c r="J389" s="12">
        <v>1</v>
      </c>
      <c r="K389" s="12">
        <v>2000</v>
      </c>
      <c r="L389" s="12"/>
    </row>
    <row r="390" ht="22.5" spans="1:12">
      <c r="A390" s="12">
        <v>378</v>
      </c>
      <c r="B390" s="12" t="s">
        <v>1255</v>
      </c>
      <c r="C390" s="12" t="s">
        <v>68</v>
      </c>
      <c r="D390" s="12" t="s">
        <v>69</v>
      </c>
      <c r="E390" s="12" t="s">
        <v>1256</v>
      </c>
      <c r="F390" s="166" t="s">
        <v>1257</v>
      </c>
      <c r="G390" s="37">
        <v>45173</v>
      </c>
      <c r="H390" s="12" t="s">
        <v>492</v>
      </c>
      <c r="I390" s="12">
        <v>280.51</v>
      </c>
      <c r="J390" s="12">
        <v>1</v>
      </c>
      <c r="K390" s="12">
        <v>2000</v>
      </c>
      <c r="L390" s="12"/>
    </row>
    <row r="391" spans="1:12">
      <c r="A391" s="12">
        <v>379</v>
      </c>
      <c r="B391" s="12" t="s">
        <v>1258</v>
      </c>
      <c r="C391" s="12" t="s">
        <v>28</v>
      </c>
      <c r="D391" s="12" t="s">
        <v>29</v>
      </c>
      <c r="E391" s="12" t="s">
        <v>1259</v>
      </c>
      <c r="F391" s="12">
        <v>25254439</v>
      </c>
      <c r="G391" s="37">
        <v>45056</v>
      </c>
      <c r="H391" s="12" t="s">
        <v>492</v>
      </c>
      <c r="I391" s="12">
        <v>194.3</v>
      </c>
      <c r="J391" s="12">
        <v>1</v>
      </c>
      <c r="K391" s="12">
        <v>2000</v>
      </c>
      <c r="L391" s="12"/>
    </row>
    <row r="392" ht="22.5" spans="1:12">
      <c r="A392" s="12">
        <v>380</v>
      </c>
      <c r="B392" s="12" t="s">
        <v>1260</v>
      </c>
      <c r="C392" s="12" t="s">
        <v>85</v>
      </c>
      <c r="D392" s="12" t="s">
        <v>56</v>
      </c>
      <c r="E392" s="12" t="s">
        <v>1261</v>
      </c>
      <c r="F392" s="166" t="s">
        <v>1262</v>
      </c>
      <c r="G392" s="37">
        <v>45185</v>
      </c>
      <c r="H392" s="12" t="s">
        <v>20</v>
      </c>
      <c r="I392" s="12">
        <v>129.43</v>
      </c>
      <c r="J392" s="12">
        <v>1</v>
      </c>
      <c r="K392" s="12">
        <v>2000</v>
      </c>
      <c r="L392" s="12"/>
    </row>
    <row r="393" ht="22.5" spans="1:12">
      <c r="A393" s="12">
        <v>381</v>
      </c>
      <c r="B393" s="12" t="s">
        <v>1263</v>
      </c>
      <c r="C393" s="12" t="s">
        <v>28</v>
      </c>
      <c r="D393" s="12" t="s">
        <v>29</v>
      </c>
      <c r="E393" s="12" t="s">
        <v>1264</v>
      </c>
      <c r="F393" s="166" t="s">
        <v>1265</v>
      </c>
      <c r="G393" s="37">
        <v>44956</v>
      </c>
      <c r="H393" s="12" t="s">
        <v>492</v>
      </c>
      <c r="I393" s="12">
        <v>140.51</v>
      </c>
      <c r="J393" s="12">
        <v>1</v>
      </c>
      <c r="K393" s="12">
        <v>2000</v>
      </c>
      <c r="L393" s="12"/>
    </row>
    <row r="394" ht="22.5" spans="1:12">
      <c r="A394" s="12">
        <v>382</v>
      </c>
      <c r="B394" s="12" t="s">
        <v>1266</v>
      </c>
      <c r="C394" s="12" t="s">
        <v>68</v>
      </c>
      <c r="D394" s="12" t="s">
        <v>69</v>
      </c>
      <c r="E394" s="12" t="s">
        <v>1267</v>
      </c>
      <c r="F394" s="166" t="s">
        <v>1268</v>
      </c>
      <c r="G394" s="37">
        <v>45066</v>
      </c>
      <c r="H394" s="12" t="s">
        <v>492</v>
      </c>
      <c r="I394" s="12">
        <v>101.56</v>
      </c>
      <c r="J394" s="12">
        <v>1</v>
      </c>
      <c r="K394" s="12">
        <v>2000</v>
      </c>
      <c r="L394" s="12"/>
    </row>
    <row r="395" s="111" customFormat="1" ht="22.5" spans="1:12">
      <c r="A395" s="12">
        <v>383</v>
      </c>
      <c r="B395" s="12" t="s">
        <v>1269</v>
      </c>
      <c r="C395" s="12" t="s">
        <v>85</v>
      </c>
      <c r="D395" s="12" t="s">
        <v>56</v>
      </c>
      <c r="E395" s="12" t="s">
        <v>1270</v>
      </c>
      <c r="F395" s="166" t="s">
        <v>1271</v>
      </c>
      <c r="G395" s="37">
        <v>45094</v>
      </c>
      <c r="H395" s="12" t="s">
        <v>492</v>
      </c>
      <c r="I395" s="12">
        <v>108.13</v>
      </c>
      <c r="J395" s="12">
        <v>1</v>
      </c>
      <c r="K395" s="12">
        <v>2000</v>
      </c>
      <c r="L395" s="12"/>
    </row>
    <row r="396" s="111" customFormat="1" ht="22.5" spans="1:12">
      <c r="A396" s="12">
        <v>384</v>
      </c>
      <c r="B396" s="12" t="s">
        <v>1272</v>
      </c>
      <c r="C396" s="12" t="s">
        <v>85</v>
      </c>
      <c r="D396" s="12" t="s">
        <v>56</v>
      </c>
      <c r="E396" s="12" t="s">
        <v>1273</v>
      </c>
      <c r="F396" s="166" t="s">
        <v>1274</v>
      </c>
      <c r="G396" s="37">
        <v>45087</v>
      </c>
      <c r="H396" s="12" t="s">
        <v>492</v>
      </c>
      <c r="I396" s="12">
        <v>466.36</v>
      </c>
      <c r="J396" s="12">
        <v>1</v>
      </c>
      <c r="K396" s="12">
        <v>2000</v>
      </c>
      <c r="L396" s="12"/>
    </row>
    <row r="397" ht="33.75" spans="1:12">
      <c r="A397" s="12">
        <v>385</v>
      </c>
      <c r="B397" s="12" t="s">
        <v>1017</v>
      </c>
      <c r="C397" s="12" t="s">
        <v>132</v>
      </c>
      <c r="D397" s="12" t="s">
        <v>133</v>
      </c>
      <c r="E397" s="12" t="s">
        <v>1275</v>
      </c>
      <c r="F397" s="166" t="s">
        <v>1276</v>
      </c>
      <c r="G397" s="37">
        <v>45086</v>
      </c>
      <c r="H397" s="12" t="s">
        <v>492</v>
      </c>
      <c r="I397" s="12">
        <v>1158.3</v>
      </c>
      <c r="J397" s="12">
        <v>1</v>
      </c>
      <c r="K397" s="12">
        <v>2000</v>
      </c>
      <c r="L397" s="12"/>
    </row>
    <row r="398" ht="33.75" spans="1:12">
      <c r="A398" s="12">
        <v>386</v>
      </c>
      <c r="B398" s="12" t="s">
        <v>1017</v>
      </c>
      <c r="C398" s="12" t="s">
        <v>132</v>
      </c>
      <c r="D398" s="12" t="s">
        <v>133</v>
      </c>
      <c r="E398" s="12" t="s">
        <v>1277</v>
      </c>
      <c r="F398" s="166" t="s">
        <v>1276</v>
      </c>
      <c r="G398" s="37">
        <v>45086</v>
      </c>
      <c r="H398" s="12" t="s">
        <v>492</v>
      </c>
      <c r="I398" s="12">
        <v>682.07</v>
      </c>
      <c r="J398" s="12">
        <v>1</v>
      </c>
      <c r="K398" s="12">
        <v>2000</v>
      </c>
      <c r="L398" s="12"/>
    </row>
    <row r="399" s="111" customFormat="1" ht="22.5" spans="1:12">
      <c r="A399" s="12">
        <v>387</v>
      </c>
      <c r="B399" s="12" t="s">
        <v>1278</v>
      </c>
      <c r="C399" s="12" t="s">
        <v>68</v>
      </c>
      <c r="D399" s="12" t="s">
        <v>69</v>
      </c>
      <c r="E399" s="12" t="s">
        <v>1279</v>
      </c>
      <c r="F399" s="166" t="s">
        <v>1280</v>
      </c>
      <c r="G399" s="37">
        <v>45221</v>
      </c>
      <c r="H399" s="12" t="s">
        <v>20</v>
      </c>
      <c r="I399" s="12">
        <v>112.23</v>
      </c>
      <c r="J399" s="12">
        <v>1</v>
      </c>
      <c r="K399" s="12">
        <v>2000</v>
      </c>
      <c r="L399" s="12"/>
    </row>
    <row r="400" ht="22.5" spans="1:12">
      <c r="A400" s="12">
        <v>388</v>
      </c>
      <c r="B400" s="12" t="s">
        <v>1281</v>
      </c>
      <c r="C400" s="12" t="s">
        <v>68</v>
      </c>
      <c r="D400" s="12" t="s">
        <v>69</v>
      </c>
      <c r="E400" s="12" t="s">
        <v>1282</v>
      </c>
      <c r="F400" s="166" t="s">
        <v>1283</v>
      </c>
      <c r="G400" s="37">
        <v>45093</v>
      </c>
      <c r="H400" s="12" t="s">
        <v>492</v>
      </c>
      <c r="I400" s="12">
        <v>547.22</v>
      </c>
      <c r="J400" s="12">
        <v>1</v>
      </c>
      <c r="K400" s="12">
        <v>2000</v>
      </c>
      <c r="L400" s="12"/>
    </row>
    <row r="401" s="115" customFormat="1" ht="22.5" spans="1:12">
      <c r="A401" s="12">
        <v>389</v>
      </c>
      <c r="B401" s="12" t="s">
        <v>1284</v>
      </c>
      <c r="C401" s="12" t="s">
        <v>28</v>
      </c>
      <c r="D401" s="12" t="s">
        <v>439</v>
      </c>
      <c r="E401" s="12" t="s">
        <v>1285</v>
      </c>
      <c r="F401" s="166" t="s">
        <v>1286</v>
      </c>
      <c r="G401" s="37">
        <v>45231</v>
      </c>
      <c r="H401" s="12" t="s">
        <v>20</v>
      </c>
      <c r="I401" s="12">
        <v>123.98</v>
      </c>
      <c r="J401" s="12">
        <v>1</v>
      </c>
      <c r="K401" s="12">
        <v>2000</v>
      </c>
      <c r="L401" s="12"/>
    </row>
    <row r="402" s="115" customFormat="1" ht="22.5" spans="1:12">
      <c r="A402" s="12">
        <v>390</v>
      </c>
      <c r="B402" s="12" t="s">
        <v>1287</v>
      </c>
      <c r="C402" s="12" t="s">
        <v>28</v>
      </c>
      <c r="D402" s="12" t="s">
        <v>56</v>
      </c>
      <c r="E402" s="12" t="s">
        <v>1288</v>
      </c>
      <c r="F402" s="166" t="s">
        <v>1289</v>
      </c>
      <c r="G402" s="37">
        <v>45191</v>
      </c>
      <c r="H402" s="12" t="s">
        <v>492</v>
      </c>
      <c r="I402" s="12">
        <v>440</v>
      </c>
      <c r="J402" s="12">
        <v>1</v>
      </c>
      <c r="K402" s="12">
        <v>2000</v>
      </c>
      <c r="L402" s="12"/>
    </row>
    <row r="403" s="111" customFormat="1" spans="1:12">
      <c r="A403" s="12">
        <v>391</v>
      </c>
      <c r="B403" s="12" t="s">
        <v>1290</v>
      </c>
      <c r="C403" s="12" t="s">
        <v>997</v>
      </c>
      <c r="D403" s="12" t="s">
        <v>998</v>
      </c>
      <c r="E403" s="12" t="s">
        <v>1291</v>
      </c>
      <c r="F403" s="12">
        <v>32870971</v>
      </c>
      <c r="G403" s="37">
        <v>45094</v>
      </c>
      <c r="H403" s="12" t="s">
        <v>492</v>
      </c>
      <c r="I403" s="12">
        <v>450</v>
      </c>
      <c r="J403" s="12">
        <v>1</v>
      </c>
      <c r="K403" s="12">
        <v>2000</v>
      </c>
      <c r="L403" s="12"/>
    </row>
    <row r="404" s="114" customFormat="1" spans="1:12">
      <c r="A404" s="17" t="s">
        <v>1292</v>
      </c>
      <c r="B404" s="18"/>
      <c r="C404" s="19"/>
      <c r="D404" s="19"/>
      <c r="E404" s="19"/>
      <c r="F404" s="19"/>
      <c r="G404" s="19"/>
      <c r="H404" s="19"/>
      <c r="I404" s="19"/>
      <c r="J404" s="19">
        <f>SUM(J346:J403)</f>
        <v>58</v>
      </c>
      <c r="K404" s="19">
        <f>SUM(K346:K403)</f>
        <v>116000</v>
      </c>
      <c r="L404" s="19"/>
    </row>
    <row r="405" ht="33.75" spans="1:12">
      <c r="A405" s="12">
        <v>392</v>
      </c>
      <c r="B405" s="12" t="s">
        <v>1293</v>
      </c>
      <c r="C405" s="12" t="s">
        <v>132</v>
      </c>
      <c r="D405" s="12" t="s">
        <v>133</v>
      </c>
      <c r="E405" s="12" t="s">
        <v>1294</v>
      </c>
      <c r="F405" s="12">
        <v>38062414</v>
      </c>
      <c r="G405" s="79">
        <v>45050</v>
      </c>
      <c r="H405" s="12" t="s">
        <v>1295</v>
      </c>
      <c r="I405" s="12">
        <v>195</v>
      </c>
      <c r="J405" s="12">
        <v>1</v>
      </c>
      <c r="K405" s="12">
        <v>2000</v>
      </c>
      <c r="L405" s="12"/>
    </row>
    <row r="406" ht="33.75" spans="1:12">
      <c r="A406" s="12">
        <v>393</v>
      </c>
      <c r="B406" s="12" t="s">
        <v>1296</v>
      </c>
      <c r="C406" s="12" t="s">
        <v>132</v>
      </c>
      <c r="D406" s="12" t="s">
        <v>133</v>
      </c>
      <c r="E406" s="12" t="s">
        <v>1297</v>
      </c>
      <c r="F406" s="12">
        <v>38062357</v>
      </c>
      <c r="G406" s="79">
        <v>44991</v>
      </c>
      <c r="H406" s="12" t="s">
        <v>1295</v>
      </c>
      <c r="I406" s="12">
        <v>789.86</v>
      </c>
      <c r="J406" s="12">
        <v>1</v>
      </c>
      <c r="K406" s="12">
        <v>2000</v>
      </c>
      <c r="L406" s="12"/>
    </row>
    <row r="407" ht="22.5" spans="1:12">
      <c r="A407" s="12">
        <v>394</v>
      </c>
      <c r="B407" s="12" t="s">
        <v>1298</v>
      </c>
      <c r="C407" s="12" t="s">
        <v>85</v>
      </c>
      <c r="D407" s="12" t="s">
        <v>56</v>
      </c>
      <c r="E407" s="12" t="s">
        <v>1299</v>
      </c>
      <c r="F407" s="166" t="s">
        <v>1300</v>
      </c>
      <c r="G407" s="79">
        <v>45075</v>
      </c>
      <c r="H407" s="12" t="s">
        <v>1295</v>
      </c>
      <c r="I407" s="12">
        <v>155</v>
      </c>
      <c r="J407" s="12">
        <v>1</v>
      </c>
      <c r="K407" s="12">
        <v>2000</v>
      </c>
      <c r="L407" s="12"/>
    </row>
    <row r="408" ht="22.5" spans="1:12">
      <c r="A408" s="12">
        <v>395</v>
      </c>
      <c r="B408" s="12" t="s">
        <v>1301</v>
      </c>
      <c r="C408" s="12" t="s">
        <v>1302</v>
      </c>
      <c r="D408" s="12" t="s">
        <v>1303</v>
      </c>
      <c r="E408" s="12" t="s">
        <v>1304</v>
      </c>
      <c r="F408" s="166" t="s">
        <v>1305</v>
      </c>
      <c r="G408" s="79">
        <v>45010</v>
      </c>
      <c r="H408" s="12" t="s">
        <v>1306</v>
      </c>
      <c r="I408" s="12">
        <v>138.351</v>
      </c>
      <c r="J408" s="12">
        <v>1</v>
      </c>
      <c r="K408" s="12">
        <v>2000</v>
      </c>
      <c r="L408" s="12"/>
    </row>
    <row r="409" ht="22.5" spans="1:12">
      <c r="A409" s="12">
        <v>396</v>
      </c>
      <c r="B409" s="12" t="s">
        <v>1307</v>
      </c>
      <c r="C409" s="12" t="s">
        <v>68</v>
      </c>
      <c r="D409" s="12" t="s">
        <v>69</v>
      </c>
      <c r="E409" s="12" t="s">
        <v>1308</v>
      </c>
      <c r="F409" s="12">
        <v>38062441</v>
      </c>
      <c r="G409" s="79">
        <v>45059</v>
      </c>
      <c r="H409" s="12" t="s">
        <v>1309</v>
      </c>
      <c r="I409" s="12">
        <v>197.01</v>
      </c>
      <c r="J409" s="12">
        <v>1</v>
      </c>
      <c r="K409" s="12">
        <v>2000</v>
      </c>
      <c r="L409" s="12"/>
    </row>
    <row r="410" ht="22.5" spans="1:12">
      <c r="A410" s="12">
        <v>397</v>
      </c>
      <c r="B410" s="12" t="s">
        <v>1310</v>
      </c>
      <c r="C410" s="12" t="s">
        <v>85</v>
      </c>
      <c r="D410" s="12" t="s">
        <v>56</v>
      </c>
      <c r="E410" s="12" t="s">
        <v>1311</v>
      </c>
      <c r="F410" s="12">
        <v>53983939</v>
      </c>
      <c r="G410" s="79">
        <v>45230</v>
      </c>
      <c r="H410" s="12" t="s">
        <v>20</v>
      </c>
      <c r="I410" s="12">
        <v>195.53</v>
      </c>
      <c r="J410" s="12">
        <v>1</v>
      </c>
      <c r="K410" s="12">
        <v>2000</v>
      </c>
      <c r="L410" s="12"/>
    </row>
    <row r="411" ht="22.5" spans="1:12">
      <c r="A411" s="12">
        <v>398</v>
      </c>
      <c r="B411" s="12" t="s">
        <v>1310</v>
      </c>
      <c r="C411" s="12" t="s">
        <v>1302</v>
      </c>
      <c r="D411" s="12" t="s">
        <v>1303</v>
      </c>
      <c r="E411" s="12" t="s">
        <v>1312</v>
      </c>
      <c r="F411" s="12">
        <v>12403031</v>
      </c>
      <c r="G411" s="79">
        <v>45036</v>
      </c>
      <c r="H411" s="12" t="s">
        <v>492</v>
      </c>
      <c r="I411" s="12">
        <v>170</v>
      </c>
      <c r="J411" s="12">
        <v>1</v>
      </c>
      <c r="K411" s="12">
        <v>2000</v>
      </c>
      <c r="L411" s="12"/>
    </row>
    <row r="412" ht="22.5" spans="1:12">
      <c r="A412" s="12">
        <v>399</v>
      </c>
      <c r="B412" s="12" t="s">
        <v>1313</v>
      </c>
      <c r="C412" s="12" t="s">
        <v>68</v>
      </c>
      <c r="D412" s="12" t="s">
        <v>69</v>
      </c>
      <c r="E412" s="12" t="s">
        <v>1314</v>
      </c>
      <c r="F412" s="166" t="s">
        <v>1315</v>
      </c>
      <c r="G412" s="79">
        <v>45217</v>
      </c>
      <c r="H412" s="12" t="s">
        <v>20</v>
      </c>
      <c r="I412" s="12">
        <v>239.72</v>
      </c>
      <c r="J412" s="12">
        <v>1</v>
      </c>
      <c r="K412" s="12">
        <v>2000</v>
      </c>
      <c r="L412" s="12"/>
    </row>
    <row r="413" spans="1:12">
      <c r="A413" s="12">
        <v>400</v>
      </c>
      <c r="B413" s="12" t="s">
        <v>1316</v>
      </c>
      <c r="C413" s="12" t="s">
        <v>91</v>
      </c>
      <c r="D413" s="12" t="s">
        <v>29</v>
      </c>
      <c r="E413" s="12" t="s">
        <v>1317</v>
      </c>
      <c r="F413" s="166" t="s">
        <v>1318</v>
      </c>
      <c r="G413" s="79">
        <v>45231</v>
      </c>
      <c r="H413" s="12" t="s">
        <v>20</v>
      </c>
      <c r="I413" s="12">
        <v>167.51</v>
      </c>
      <c r="J413" s="12">
        <v>1</v>
      </c>
      <c r="K413" s="12">
        <v>2000</v>
      </c>
      <c r="L413" s="12"/>
    </row>
    <row r="414" ht="22.5" spans="1:12">
      <c r="A414" s="12">
        <v>401</v>
      </c>
      <c r="B414" s="12" t="s">
        <v>1319</v>
      </c>
      <c r="C414" s="12" t="s">
        <v>85</v>
      </c>
      <c r="D414" s="12" t="s">
        <v>56</v>
      </c>
      <c r="E414" s="12" t="s">
        <v>1320</v>
      </c>
      <c r="F414" s="166" t="s">
        <v>1321</v>
      </c>
      <c r="G414" s="79">
        <v>45079</v>
      </c>
      <c r="H414" s="12" t="s">
        <v>20</v>
      </c>
      <c r="I414" s="12">
        <v>300</v>
      </c>
      <c r="J414" s="12">
        <v>1</v>
      </c>
      <c r="K414" s="12">
        <v>2000</v>
      </c>
      <c r="L414" s="12"/>
    </row>
    <row r="415" ht="33.75" spans="1:12">
      <c r="A415" s="12">
        <v>402</v>
      </c>
      <c r="B415" s="12" t="s">
        <v>1319</v>
      </c>
      <c r="C415" s="12" t="s">
        <v>132</v>
      </c>
      <c r="D415" s="12" t="s">
        <v>133</v>
      </c>
      <c r="E415" s="12" t="s">
        <v>1322</v>
      </c>
      <c r="F415" s="166" t="s">
        <v>1323</v>
      </c>
      <c r="G415" s="79">
        <v>45083</v>
      </c>
      <c r="H415" s="12" t="s">
        <v>492</v>
      </c>
      <c r="I415" s="12">
        <v>542.13</v>
      </c>
      <c r="J415" s="12">
        <v>1</v>
      </c>
      <c r="K415" s="12">
        <v>2000</v>
      </c>
      <c r="L415" s="12"/>
    </row>
    <row r="416" ht="33.75" spans="1:12">
      <c r="A416" s="12">
        <v>403</v>
      </c>
      <c r="B416" s="12" t="s">
        <v>1324</v>
      </c>
      <c r="C416" s="12" t="s">
        <v>132</v>
      </c>
      <c r="D416" s="12" t="s">
        <v>133</v>
      </c>
      <c r="E416" s="12" t="s">
        <v>1325</v>
      </c>
      <c r="F416" s="12">
        <v>38062384</v>
      </c>
      <c r="G416" s="79">
        <v>45008</v>
      </c>
      <c r="H416" s="12" t="s">
        <v>1295</v>
      </c>
      <c r="I416" s="12">
        <v>370.97</v>
      </c>
      <c r="J416" s="12">
        <v>1</v>
      </c>
      <c r="K416" s="12">
        <v>2000</v>
      </c>
      <c r="L416" s="12"/>
    </row>
    <row r="417" ht="22.5" spans="1:12">
      <c r="A417" s="12">
        <v>404</v>
      </c>
      <c r="B417" s="12" t="s">
        <v>1326</v>
      </c>
      <c r="C417" s="12" t="s">
        <v>68</v>
      </c>
      <c r="D417" s="12" t="s">
        <v>69</v>
      </c>
      <c r="E417" s="12" t="s">
        <v>1327</v>
      </c>
      <c r="F417" s="12">
        <v>26182477</v>
      </c>
      <c r="G417" s="79">
        <v>45240</v>
      </c>
      <c r="H417" s="12" t="s">
        <v>492</v>
      </c>
      <c r="I417" s="12">
        <v>425.58</v>
      </c>
      <c r="J417" s="12">
        <v>1</v>
      </c>
      <c r="K417" s="12">
        <v>2000</v>
      </c>
      <c r="L417" s="12"/>
    </row>
    <row r="418" ht="22.5" spans="1:12">
      <c r="A418" s="12">
        <v>405</v>
      </c>
      <c r="B418" s="12" t="s">
        <v>1328</v>
      </c>
      <c r="C418" s="12" t="s">
        <v>1329</v>
      </c>
      <c r="D418" s="12" t="s">
        <v>1330</v>
      </c>
      <c r="E418" s="12" t="s">
        <v>1331</v>
      </c>
      <c r="F418" s="166" t="s">
        <v>1332</v>
      </c>
      <c r="G418" s="79">
        <v>45290</v>
      </c>
      <c r="H418" s="12" t="s">
        <v>20</v>
      </c>
      <c r="I418" s="12">
        <v>163.4</v>
      </c>
      <c r="J418" s="12">
        <v>1</v>
      </c>
      <c r="K418" s="12">
        <v>2000</v>
      </c>
      <c r="L418" s="12"/>
    </row>
    <row r="419" ht="22.5" spans="1:12">
      <c r="A419" s="12">
        <v>406</v>
      </c>
      <c r="B419" s="12" t="s">
        <v>1328</v>
      </c>
      <c r="C419" s="12" t="s">
        <v>1329</v>
      </c>
      <c r="D419" s="12" t="s">
        <v>1330</v>
      </c>
      <c r="E419" s="12" t="s">
        <v>1333</v>
      </c>
      <c r="F419" s="166" t="s">
        <v>1334</v>
      </c>
      <c r="G419" s="79">
        <v>45290</v>
      </c>
      <c r="H419" s="12" t="s">
        <v>20</v>
      </c>
      <c r="I419" s="12">
        <v>165.7</v>
      </c>
      <c r="J419" s="12">
        <v>1</v>
      </c>
      <c r="K419" s="12">
        <v>2000</v>
      </c>
      <c r="L419" s="12"/>
    </row>
    <row r="420" ht="22.5" spans="1:12">
      <c r="A420" s="12">
        <v>407</v>
      </c>
      <c r="B420" s="12" t="s">
        <v>1328</v>
      </c>
      <c r="C420" s="12" t="s">
        <v>1329</v>
      </c>
      <c r="D420" s="12" t="s">
        <v>1330</v>
      </c>
      <c r="E420" s="12" t="s">
        <v>1335</v>
      </c>
      <c r="F420" s="166" t="s">
        <v>1336</v>
      </c>
      <c r="G420" s="79">
        <v>45290</v>
      </c>
      <c r="H420" s="12" t="s">
        <v>20</v>
      </c>
      <c r="I420" s="12">
        <v>123.9</v>
      </c>
      <c r="J420" s="12">
        <v>1</v>
      </c>
      <c r="K420" s="12">
        <v>2000</v>
      </c>
      <c r="L420" s="12"/>
    </row>
    <row r="421" spans="1:12">
      <c r="A421" s="12">
        <v>408</v>
      </c>
      <c r="B421" s="12" t="s">
        <v>1337</v>
      </c>
      <c r="C421" s="12" t="s">
        <v>91</v>
      </c>
      <c r="D421" s="12" t="s">
        <v>29</v>
      </c>
      <c r="E421" s="12" t="s">
        <v>1338</v>
      </c>
      <c r="F421" s="166" t="s">
        <v>1339</v>
      </c>
      <c r="G421" s="79">
        <v>45217</v>
      </c>
      <c r="H421" s="12" t="s">
        <v>20</v>
      </c>
      <c r="I421" s="12">
        <v>138.83</v>
      </c>
      <c r="J421" s="12">
        <v>1</v>
      </c>
      <c r="K421" s="12">
        <v>2000</v>
      </c>
      <c r="L421" s="12"/>
    </row>
    <row r="422" spans="1:12">
      <c r="A422" s="12">
        <v>409</v>
      </c>
      <c r="B422" s="12" t="s">
        <v>1340</v>
      </c>
      <c r="C422" s="12" t="s">
        <v>91</v>
      </c>
      <c r="D422" s="12" t="s">
        <v>29</v>
      </c>
      <c r="E422" s="12" t="s">
        <v>1341</v>
      </c>
      <c r="F422" s="12">
        <v>25254635</v>
      </c>
      <c r="G422" s="79">
        <v>45090</v>
      </c>
      <c r="H422" s="12" t="s">
        <v>1342</v>
      </c>
      <c r="I422" s="12">
        <v>303.59</v>
      </c>
      <c r="J422" s="12">
        <v>1</v>
      </c>
      <c r="K422" s="12">
        <v>2000</v>
      </c>
      <c r="L422" s="12"/>
    </row>
    <row r="423" ht="22.5" spans="1:12">
      <c r="A423" s="12">
        <v>410</v>
      </c>
      <c r="B423" s="12" t="s">
        <v>1340</v>
      </c>
      <c r="C423" s="12" t="s">
        <v>91</v>
      </c>
      <c r="D423" s="12" t="s">
        <v>29</v>
      </c>
      <c r="E423" s="12" t="s">
        <v>1343</v>
      </c>
      <c r="F423" s="166" t="s">
        <v>1344</v>
      </c>
      <c r="G423" s="79">
        <v>44921</v>
      </c>
      <c r="H423" s="12" t="s">
        <v>1306</v>
      </c>
      <c r="I423" s="12">
        <v>369.44</v>
      </c>
      <c r="J423" s="12">
        <v>1</v>
      </c>
      <c r="K423" s="12">
        <v>2000</v>
      </c>
      <c r="L423" s="12" t="s">
        <v>207</v>
      </c>
    </row>
    <row r="424" spans="1:12">
      <c r="A424" s="12">
        <v>411</v>
      </c>
      <c r="B424" s="12" t="s">
        <v>1345</v>
      </c>
      <c r="C424" s="12" t="s">
        <v>91</v>
      </c>
      <c r="D424" s="12" t="s">
        <v>29</v>
      </c>
      <c r="E424" s="12" t="s">
        <v>1346</v>
      </c>
      <c r="F424" s="166" t="s">
        <v>1347</v>
      </c>
      <c r="G424" s="79">
        <v>45023</v>
      </c>
      <c r="H424" s="12" t="s">
        <v>1306</v>
      </c>
      <c r="I424" s="12">
        <v>130.71</v>
      </c>
      <c r="J424" s="12">
        <v>1</v>
      </c>
      <c r="K424" s="12">
        <v>2000</v>
      </c>
      <c r="L424" s="12"/>
    </row>
    <row r="425" ht="22.5" spans="1:12">
      <c r="A425" s="12">
        <v>412</v>
      </c>
      <c r="B425" s="12" t="s">
        <v>1345</v>
      </c>
      <c r="C425" s="12" t="s">
        <v>85</v>
      </c>
      <c r="D425" s="12" t="s">
        <v>56</v>
      </c>
      <c r="E425" s="12" t="s">
        <v>1348</v>
      </c>
      <c r="F425" s="166" t="s">
        <v>1349</v>
      </c>
      <c r="G425" s="79">
        <v>45050</v>
      </c>
      <c r="H425" s="12" t="s">
        <v>1306</v>
      </c>
      <c r="I425" s="12">
        <v>141.07</v>
      </c>
      <c r="J425" s="12">
        <v>1</v>
      </c>
      <c r="K425" s="12">
        <v>2000</v>
      </c>
      <c r="L425" s="12"/>
    </row>
    <row r="426" ht="22.5" spans="1:12">
      <c r="A426" s="12">
        <v>413</v>
      </c>
      <c r="B426" s="12" t="s">
        <v>1350</v>
      </c>
      <c r="C426" s="12" t="s">
        <v>68</v>
      </c>
      <c r="D426" s="12" t="s">
        <v>69</v>
      </c>
      <c r="E426" s="12" t="s">
        <v>1351</v>
      </c>
      <c r="F426" s="166" t="s">
        <v>1352</v>
      </c>
      <c r="G426" s="79">
        <v>45100</v>
      </c>
      <c r="H426" s="12" t="s">
        <v>492</v>
      </c>
      <c r="I426" s="12">
        <v>150</v>
      </c>
      <c r="J426" s="12">
        <v>1</v>
      </c>
      <c r="K426" s="12">
        <v>2000</v>
      </c>
      <c r="L426" s="12"/>
    </row>
    <row r="427" ht="22.5" spans="1:12">
      <c r="A427" s="12">
        <v>414</v>
      </c>
      <c r="B427" s="12" t="s">
        <v>1353</v>
      </c>
      <c r="C427" s="12" t="s">
        <v>85</v>
      </c>
      <c r="D427" s="12" t="s">
        <v>56</v>
      </c>
      <c r="E427" s="12" t="s">
        <v>1354</v>
      </c>
      <c r="F427" s="166" t="s">
        <v>1355</v>
      </c>
      <c r="G427" s="79">
        <v>45103</v>
      </c>
      <c r="H427" s="12" t="s">
        <v>492</v>
      </c>
      <c r="I427" s="12">
        <v>224.95</v>
      </c>
      <c r="J427" s="12">
        <v>1</v>
      </c>
      <c r="K427" s="12">
        <v>2000</v>
      </c>
      <c r="L427" s="12"/>
    </row>
    <row r="428" ht="22.5" spans="1:12">
      <c r="A428" s="12">
        <v>415</v>
      </c>
      <c r="B428" s="12" t="s">
        <v>1353</v>
      </c>
      <c r="C428" s="12" t="s">
        <v>85</v>
      </c>
      <c r="D428" s="12" t="s">
        <v>56</v>
      </c>
      <c r="E428" s="12" t="s">
        <v>1356</v>
      </c>
      <c r="F428" s="12">
        <v>38056989</v>
      </c>
      <c r="G428" s="79">
        <v>44931</v>
      </c>
      <c r="H428" s="12" t="s">
        <v>1342</v>
      </c>
      <c r="I428" s="12">
        <v>426.69</v>
      </c>
      <c r="J428" s="12">
        <v>1</v>
      </c>
      <c r="K428" s="12">
        <v>2000</v>
      </c>
      <c r="L428" s="12"/>
    </row>
    <row r="429" ht="22.5" spans="1:12">
      <c r="A429" s="12">
        <v>416</v>
      </c>
      <c r="B429" s="12" t="s">
        <v>1357</v>
      </c>
      <c r="C429" s="12" t="s">
        <v>85</v>
      </c>
      <c r="D429" s="12" t="s">
        <v>56</v>
      </c>
      <c r="E429" s="12" t="s">
        <v>1358</v>
      </c>
      <c r="F429" s="166" t="s">
        <v>1359</v>
      </c>
      <c r="G429" s="79">
        <v>45071</v>
      </c>
      <c r="H429" s="12" t="s">
        <v>492</v>
      </c>
      <c r="I429" s="12">
        <v>100.54</v>
      </c>
      <c r="J429" s="12">
        <v>1</v>
      </c>
      <c r="K429" s="12">
        <v>2000</v>
      </c>
      <c r="L429" s="12"/>
    </row>
    <row r="430" ht="33.75" spans="1:12">
      <c r="A430" s="12">
        <v>417</v>
      </c>
      <c r="B430" s="12" t="s">
        <v>1360</v>
      </c>
      <c r="C430" s="12" t="s">
        <v>132</v>
      </c>
      <c r="D430" s="12" t="s">
        <v>133</v>
      </c>
      <c r="E430" s="12" t="s">
        <v>1361</v>
      </c>
      <c r="F430" s="166" t="s">
        <v>1362</v>
      </c>
      <c r="G430" s="79">
        <v>45123</v>
      </c>
      <c r="H430" s="12" t="s">
        <v>1342</v>
      </c>
      <c r="I430" s="12">
        <v>747.63</v>
      </c>
      <c r="J430" s="12">
        <v>1</v>
      </c>
      <c r="K430" s="12">
        <v>2000</v>
      </c>
      <c r="L430" s="12"/>
    </row>
    <row r="431" ht="22.5" spans="1:12">
      <c r="A431" s="12">
        <v>418</v>
      </c>
      <c r="B431" s="12" t="s">
        <v>1360</v>
      </c>
      <c r="C431" s="12" t="s">
        <v>85</v>
      </c>
      <c r="D431" s="12" t="s">
        <v>56</v>
      </c>
      <c r="E431" s="12" t="s">
        <v>1363</v>
      </c>
      <c r="F431" s="12">
        <v>38058689</v>
      </c>
      <c r="G431" s="79">
        <v>44990</v>
      </c>
      <c r="H431" s="12" t="s">
        <v>492</v>
      </c>
      <c r="I431" s="12">
        <v>407.91</v>
      </c>
      <c r="J431" s="12">
        <v>1</v>
      </c>
      <c r="K431" s="12">
        <v>2000</v>
      </c>
      <c r="L431" s="12"/>
    </row>
    <row r="432" ht="33.75" spans="1:12">
      <c r="A432" s="12">
        <v>419</v>
      </c>
      <c r="B432" s="12" t="s">
        <v>1364</v>
      </c>
      <c r="C432" s="12" t="s">
        <v>132</v>
      </c>
      <c r="D432" s="12" t="s">
        <v>133</v>
      </c>
      <c r="E432" s="12" t="s">
        <v>1365</v>
      </c>
      <c r="F432" s="166" t="s">
        <v>1366</v>
      </c>
      <c r="G432" s="79">
        <v>45087</v>
      </c>
      <c r="H432" s="12" t="s">
        <v>1342</v>
      </c>
      <c r="I432" s="12">
        <v>670.79</v>
      </c>
      <c r="J432" s="12">
        <v>1</v>
      </c>
      <c r="K432" s="12">
        <v>2000</v>
      </c>
      <c r="L432" s="12"/>
    </row>
    <row r="433" ht="22.5" spans="1:12">
      <c r="A433" s="12">
        <v>420</v>
      </c>
      <c r="B433" s="12" t="s">
        <v>1367</v>
      </c>
      <c r="C433" s="12" t="s">
        <v>68</v>
      </c>
      <c r="D433" s="12" t="s">
        <v>69</v>
      </c>
      <c r="E433" s="12" t="s">
        <v>1368</v>
      </c>
      <c r="F433" s="166" t="s">
        <v>1369</v>
      </c>
      <c r="G433" s="79">
        <v>45083</v>
      </c>
      <c r="H433" s="12" t="s">
        <v>492</v>
      </c>
      <c r="I433" s="12">
        <v>188.65</v>
      </c>
      <c r="J433" s="12">
        <v>1</v>
      </c>
      <c r="K433" s="12">
        <v>2000</v>
      </c>
      <c r="L433" s="12"/>
    </row>
    <row r="434" ht="33.75" spans="1:12">
      <c r="A434" s="12">
        <v>421</v>
      </c>
      <c r="B434" s="12" t="s">
        <v>1370</v>
      </c>
      <c r="C434" s="12" t="s">
        <v>132</v>
      </c>
      <c r="D434" s="12" t="s">
        <v>133</v>
      </c>
      <c r="E434" s="12" t="s">
        <v>1371</v>
      </c>
      <c r="F434" s="166" t="s">
        <v>1372</v>
      </c>
      <c r="G434" s="79">
        <v>45158</v>
      </c>
      <c r="H434" s="12" t="s">
        <v>1373</v>
      </c>
      <c r="I434" s="12">
        <v>405.08</v>
      </c>
      <c r="J434" s="12">
        <v>1</v>
      </c>
      <c r="K434" s="12">
        <v>2000</v>
      </c>
      <c r="L434" s="12"/>
    </row>
    <row r="435" ht="33.75" spans="1:12">
      <c r="A435" s="12">
        <v>422</v>
      </c>
      <c r="B435" s="12" t="s">
        <v>1374</v>
      </c>
      <c r="C435" s="12" t="s">
        <v>132</v>
      </c>
      <c r="D435" s="12" t="s">
        <v>133</v>
      </c>
      <c r="E435" s="12" t="s">
        <v>1375</v>
      </c>
      <c r="F435" s="166" t="s">
        <v>1376</v>
      </c>
      <c r="G435" s="79">
        <v>45068</v>
      </c>
      <c r="H435" s="12" t="s">
        <v>1373</v>
      </c>
      <c r="I435" s="12">
        <v>954.77</v>
      </c>
      <c r="J435" s="12">
        <v>1</v>
      </c>
      <c r="K435" s="12">
        <v>2000</v>
      </c>
      <c r="L435" s="12"/>
    </row>
    <row r="436" ht="22.5" spans="1:12">
      <c r="A436" s="12">
        <v>423</v>
      </c>
      <c r="B436" s="12" t="s">
        <v>1377</v>
      </c>
      <c r="C436" s="12" t="s">
        <v>85</v>
      </c>
      <c r="D436" s="12" t="s">
        <v>56</v>
      </c>
      <c r="E436" s="12" t="s">
        <v>1378</v>
      </c>
      <c r="F436" s="166" t="s">
        <v>1379</v>
      </c>
      <c r="G436" s="79">
        <v>45077</v>
      </c>
      <c r="H436" s="12" t="s">
        <v>492</v>
      </c>
      <c r="I436" s="12">
        <v>455.81</v>
      </c>
      <c r="J436" s="12">
        <v>1</v>
      </c>
      <c r="K436" s="12">
        <v>2000</v>
      </c>
      <c r="L436" s="12"/>
    </row>
    <row r="437" s="111" customFormat="1" ht="22.5" spans="1:12">
      <c r="A437" s="12">
        <v>424</v>
      </c>
      <c r="B437" s="12" t="s">
        <v>1380</v>
      </c>
      <c r="C437" s="12" t="s">
        <v>85</v>
      </c>
      <c r="D437" s="12" t="s">
        <v>56</v>
      </c>
      <c r="E437" s="12" t="s">
        <v>1381</v>
      </c>
      <c r="F437" s="166" t="s">
        <v>1382</v>
      </c>
      <c r="G437" s="79">
        <v>45103</v>
      </c>
      <c r="H437" s="12" t="s">
        <v>492</v>
      </c>
      <c r="I437" s="12">
        <v>217</v>
      </c>
      <c r="J437" s="12">
        <v>1</v>
      </c>
      <c r="K437" s="12">
        <v>2000</v>
      </c>
      <c r="L437" s="12"/>
    </row>
    <row r="438" ht="33.75" spans="1:12">
      <c r="A438" s="12">
        <v>425</v>
      </c>
      <c r="B438" s="12" t="s">
        <v>1383</v>
      </c>
      <c r="C438" s="12" t="s">
        <v>132</v>
      </c>
      <c r="D438" s="12" t="s">
        <v>133</v>
      </c>
      <c r="E438" s="12" t="s">
        <v>1384</v>
      </c>
      <c r="F438" s="12">
        <v>38062352</v>
      </c>
      <c r="G438" s="79">
        <v>44990</v>
      </c>
      <c r="H438" s="12" t="s">
        <v>1306</v>
      </c>
      <c r="I438" s="12">
        <v>131.17</v>
      </c>
      <c r="J438" s="12">
        <v>1</v>
      </c>
      <c r="K438" s="12">
        <v>2000</v>
      </c>
      <c r="L438" s="12"/>
    </row>
    <row r="439" ht="22.5" spans="1:12">
      <c r="A439" s="12">
        <v>426</v>
      </c>
      <c r="B439" s="12" t="s">
        <v>1385</v>
      </c>
      <c r="C439" s="12" t="s">
        <v>1386</v>
      </c>
      <c r="D439" s="12" t="s">
        <v>198</v>
      </c>
      <c r="E439" s="12" t="s">
        <v>1387</v>
      </c>
      <c r="F439" s="12">
        <v>12384088</v>
      </c>
      <c r="G439" s="79">
        <v>45008</v>
      </c>
      <c r="H439" s="12" t="s">
        <v>492</v>
      </c>
      <c r="I439" s="12">
        <v>136.7</v>
      </c>
      <c r="J439" s="12">
        <v>1</v>
      </c>
      <c r="K439" s="12">
        <v>2000</v>
      </c>
      <c r="L439" s="12"/>
    </row>
    <row r="440" ht="22.5" spans="1:12">
      <c r="A440" s="12">
        <v>427</v>
      </c>
      <c r="B440" s="12" t="s">
        <v>1388</v>
      </c>
      <c r="C440" s="12" t="s">
        <v>91</v>
      </c>
      <c r="D440" s="12" t="s">
        <v>29</v>
      </c>
      <c r="E440" s="12" t="s">
        <v>1389</v>
      </c>
      <c r="F440" s="12">
        <v>25254528</v>
      </c>
      <c r="G440" s="79">
        <v>45071</v>
      </c>
      <c r="H440" s="12" t="s">
        <v>492</v>
      </c>
      <c r="I440" s="12">
        <v>117.6</v>
      </c>
      <c r="J440" s="12">
        <v>1</v>
      </c>
      <c r="K440" s="12">
        <v>2000</v>
      </c>
      <c r="L440" s="12"/>
    </row>
    <row r="441" spans="1:12">
      <c r="A441" s="12">
        <v>428</v>
      </c>
      <c r="B441" s="12" t="s">
        <v>1390</v>
      </c>
      <c r="C441" s="12" t="s">
        <v>91</v>
      </c>
      <c r="D441" s="12" t="s">
        <v>29</v>
      </c>
      <c r="E441" s="12" t="s">
        <v>1391</v>
      </c>
      <c r="F441" s="166" t="s">
        <v>1392</v>
      </c>
      <c r="G441" s="79">
        <v>45194</v>
      </c>
      <c r="H441" s="12" t="s">
        <v>492</v>
      </c>
      <c r="I441" s="12">
        <v>118.54</v>
      </c>
      <c r="J441" s="12">
        <v>1</v>
      </c>
      <c r="K441" s="12">
        <v>2000</v>
      </c>
      <c r="L441" s="12"/>
    </row>
    <row r="442" ht="22.5" spans="1:12">
      <c r="A442" s="12">
        <v>429</v>
      </c>
      <c r="B442" s="12" t="s">
        <v>1393</v>
      </c>
      <c r="C442" s="12" t="s">
        <v>68</v>
      </c>
      <c r="D442" s="12" t="s">
        <v>69</v>
      </c>
      <c r="E442" s="12" t="s">
        <v>1394</v>
      </c>
      <c r="F442" s="12">
        <v>38062446</v>
      </c>
      <c r="G442" s="79">
        <v>45059</v>
      </c>
      <c r="H442" s="12" t="s">
        <v>1306</v>
      </c>
      <c r="I442" s="12">
        <v>440.31</v>
      </c>
      <c r="J442" s="12">
        <v>1</v>
      </c>
      <c r="K442" s="12">
        <v>2000</v>
      </c>
      <c r="L442" s="12"/>
    </row>
    <row r="443" ht="22.5" spans="1:12">
      <c r="A443" s="12">
        <v>430</v>
      </c>
      <c r="B443" s="12" t="s">
        <v>1393</v>
      </c>
      <c r="C443" s="12" t="s">
        <v>68</v>
      </c>
      <c r="D443" s="12" t="s">
        <v>69</v>
      </c>
      <c r="E443" s="12" t="s">
        <v>1395</v>
      </c>
      <c r="F443" s="12">
        <v>38062446</v>
      </c>
      <c r="G443" s="79">
        <v>45059</v>
      </c>
      <c r="H443" s="12" t="s">
        <v>1306</v>
      </c>
      <c r="I443" s="12">
        <v>534.23</v>
      </c>
      <c r="J443" s="12">
        <v>1</v>
      </c>
      <c r="K443" s="12">
        <v>2000</v>
      </c>
      <c r="L443" s="12"/>
    </row>
    <row r="444" ht="22.5" spans="1:12">
      <c r="A444" s="12">
        <v>431</v>
      </c>
      <c r="B444" s="12" t="s">
        <v>1396</v>
      </c>
      <c r="C444" s="12" t="s">
        <v>23</v>
      </c>
      <c r="D444" s="12" t="s">
        <v>1303</v>
      </c>
      <c r="E444" s="12" t="s">
        <v>1397</v>
      </c>
      <c r="F444" s="12">
        <v>12403455</v>
      </c>
      <c r="G444" s="79">
        <v>45188</v>
      </c>
      <c r="H444" s="12" t="s">
        <v>492</v>
      </c>
      <c r="I444" s="12">
        <v>111.096</v>
      </c>
      <c r="J444" s="12">
        <v>1</v>
      </c>
      <c r="K444" s="12">
        <v>2000</v>
      </c>
      <c r="L444" s="12"/>
    </row>
    <row r="445" ht="22.5" spans="1:12">
      <c r="A445" s="12">
        <v>432</v>
      </c>
      <c r="B445" s="12" t="s">
        <v>1398</v>
      </c>
      <c r="C445" s="12" t="s">
        <v>23</v>
      </c>
      <c r="D445" s="12" t="s">
        <v>1303</v>
      </c>
      <c r="E445" s="12" t="s">
        <v>1399</v>
      </c>
      <c r="F445" s="12">
        <v>12403454</v>
      </c>
      <c r="G445" s="79">
        <v>45188</v>
      </c>
      <c r="H445" s="12" t="s">
        <v>492</v>
      </c>
      <c r="I445" s="12">
        <v>356</v>
      </c>
      <c r="J445" s="12">
        <v>1</v>
      </c>
      <c r="K445" s="12">
        <v>2000</v>
      </c>
      <c r="L445" s="12"/>
    </row>
    <row r="446" ht="22.5" spans="1:12">
      <c r="A446" s="12">
        <v>433</v>
      </c>
      <c r="B446" s="12" t="s">
        <v>791</v>
      </c>
      <c r="C446" s="12" t="s">
        <v>1400</v>
      </c>
      <c r="D446" s="12" t="s">
        <v>1401</v>
      </c>
      <c r="E446" s="12" t="s">
        <v>1402</v>
      </c>
      <c r="F446" s="166" t="s">
        <v>1403</v>
      </c>
      <c r="G446" s="79">
        <v>45142</v>
      </c>
      <c r="H446" s="12" t="s">
        <v>492</v>
      </c>
      <c r="I446" s="12">
        <v>109.61</v>
      </c>
      <c r="J446" s="12">
        <v>1</v>
      </c>
      <c r="K446" s="12">
        <v>2000</v>
      </c>
      <c r="L446" s="12"/>
    </row>
    <row r="447" ht="22.5" spans="1:12">
      <c r="A447" s="12">
        <v>434</v>
      </c>
      <c r="B447" s="12" t="s">
        <v>1404</v>
      </c>
      <c r="C447" s="12" t="s">
        <v>23</v>
      </c>
      <c r="D447" s="12" t="s">
        <v>1303</v>
      </c>
      <c r="E447" s="12" t="s">
        <v>1405</v>
      </c>
      <c r="F447" s="12">
        <v>12403029</v>
      </c>
      <c r="G447" s="79">
        <v>45035</v>
      </c>
      <c r="H447" s="12" t="s">
        <v>492</v>
      </c>
      <c r="I447" s="12">
        <v>109.292</v>
      </c>
      <c r="J447" s="12">
        <v>1</v>
      </c>
      <c r="K447" s="12">
        <v>2000</v>
      </c>
      <c r="L447" s="12"/>
    </row>
    <row r="448" ht="22.5" spans="1:12">
      <c r="A448" s="12">
        <v>435</v>
      </c>
      <c r="B448" s="12" t="s">
        <v>1404</v>
      </c>
      <c r="C448" s="12" t="s">
        <v>23</v>
      </c>
      <c r="D448" s="12" t="s">
        <v>1303</v>
      </c>
      <c r="E448" s="12" t="s">
        <v>1406</v>
      </c>
      <c r="F448" s="12">
        <v>12403029</v>
      </c>
      <c r="G448" s="79">
        <v>45035</v>
      </c>
      <c r="H448" s="12" t="s">
        <v>394</v>
      </c>
      <c r="I448" s="12">
        <v>104.946</v>
      </c>
      <c r="J448" s="12">
        <v>1</v>
      </c>
      <c r="K448" s="12">
        <v>2000</v>
      </c>
      <c r="L448" s="12"/>
    </row>
    <row r="449" ht="22.5" spans="1:12">
      <c r="A449" s="12">
        <v>436</v>
      </c>
      <c r="B449" s="12" t="s">
        <v>1404</v>
      </c>
      <c r="C449" s="12" t="s">
        <v>23</v>
      </c>
      <c r="D449" s="12" t="s">
        <v>1303</v>
      </c>
      <c r="E449" s="12" t="s">
        <v>1407</v>
      </c>
      <c r="F449" s="12">
        <v>12403029</v>
      </c>
      <c r="G449" s="79">
        <v>45035</v>
      </c>
      <c r="H449" s="12" t="s">
        <v>394</v>
      </c>
      <c r="I449" s="12">
        <v>168.464</v>
      </c>
      <c r="J449" s="12">
        <v>1</v>
      </c>
      <c r="K449" s="12">
        <v>2000</v>
      </c>
      <c r="L449" s="12"/>
    </row>
    <row r="450" ht="22.5" spans="1:12">
      <c r="A450" s="12">
        <v>437</v>
      </c>
      <c r="B450" s="12" t="s">
        <v>1404</v>
      </c>
      <c r="C450" s="12" t="s">
        <v>23</v>
      </c>
      <c r="D450" s="12" t="s">
        <v>1303</v>
      </c>
      <c r="E450" s="12" t="s">
        <v>1408</v>
      </c>
      <c r="F450" s="12">
        <v>12403029</v>
      </c>
      <c r="G450" s="79">
        <v>45035</v>
      </c>
      <c r="H450" s="12" t="s">
        <v>394</v>
      </c>
      <c r="I450" s="12">
        <v>109.243</v>
      </c>
      <c r="J450" s="12">
        <v>1</v>
      </c>
      <c r="K450" s="12">
        <v>2000</v>
      </c>
      <c r="L450" s="12"/>
    </row>
    <row r="451" ht="22.5" spans="1:12">
      <c r="A451" s="12">
        <v>438</v>
      </c>
      <c r="B451" s="12" t="s">
        <v>1409</v>
      </c>
      <c r="C451" s="12" t="s">
        <v>68</v>
      </c>
      <c r="D451" s="12" t="s">
        <v>69</v>
      </c>
      <c r="E451" s="12" t="s">
        <v>1410</v>
      </c>
      <c r="F451" s="166" t="s">
        <v>1411</v>
      </c>
      <c r="G451" s="79">
        <v>45112</v>
      </c>
      <c r="H451" s="12" t="s">
        <v>492</v>
      </c>
      <c r="I451" s="12">
        <v>396.41</v>
      </c>
      <c r="J451" s="12">
        <v>1</v>
      </c>
      <c r="K451" s="12">
        <v>2000</v>
      </c>
      <c r="L451" s="12"/>
    </row>
    <row r="452" ht="22.5" spans="1:12">
      <c r="A452" s="12">
        <v>439</v>
      </c>
      <c r="B452" s="12" t="s">
        <v>1412</v>
      </c>
      <c r="C452" s="12" t="s">
        <v>68</v>
      </c>
      <c r="D452" s="12" t="s">
        <v>69</v>
      </c>
      <c r="E452" s="12" t="s">
        <v>1413</v>
      </c>
      <c r="F452" s="166" t="s">
        <v>1414</v>
      </c>
      <c r="G452" s="79">
        <v>45006</v>
      </c>
      <c r="H452" s="12" t="s">
        <v>394</v>
      </c>
      <c r="I452" s="12">
        <v>282.7</v>
      </c>
      <c r="J452" s="12">
        <v>1</v>
      </c>
      <c r="K452" s="12">
        <v>2000</v>
      </c>
      <c r="L452" s="12"/>
    </row>
    <row r="453" ht="33.75" spans="1:12">
      <c r="A453" s="12">
        <v>440</v>
      </c>
      <c r="B453" s="12" t="s">
        <v>1415</v>
      </c>
      <c r="C453" s="12" t="s">
        <v>132</v>
      </c>
      <c r="D453" s="12" t="s">
        <v>133</v>
      </c>
      <c r="E453" s="12" t="s">
        <v>1416</v>
      </c>
      <c r="F453" s="166" t="s">
        <v>1417</v>
      </c>
      <c r="G453" s="79">
        <v>45167</v>
      </c>
      <c r="H453" s="12" t="s">
        <v>492</v>
      </c>
      <c r="I453" s="12">
        <v>335.07</v>
      </c>
      <c r="J453" s="12">
        <v>1</v>
      </c>
      <c r="K453" s="12">
        <v>2000</v>
      </c>
      <c r="L453" s="12"/>
    </row>
    <row r="454" ht="22.5" spans="1:12">
      <c r="A454" s="12">
        <v>441</v>
      </c>
      <c r="B454" s="12" t="s">
        <v>1418</v>
      </c>
      <c r="C454" s="12" t="s">
        <v>85</v>
      </c>
      <c r="D454" s="12" t="s">
        <v>56</v>
      </c>
      <c r="E454" s="12" t="s">
        <v>1419</v>
      </c>
      <c r="F454" s="166" t="s">
        <v>1420</v>
      </c>
      <c r="G454" s="79">
        <v>45158</v>
      </c>
      <c r="H454" s="12" t="s">
        <v>20</v>
      </c>
      <c r="I454" s="12">
        <v>349.49</v>
      </c>
      <c r="J454" s="12">
        <v>1</v>
      </c>
      <c r="K454" s="12">
        <v>2000</v>
      </c>
      <c r="L454" s="12"/>
    </row>
    <row r="455" s="114" customFormat="1" spans="1:12">
      <c r="A455" s="17" t="s">
        <v>1421</v>
      </c>
      <c r="B455" s="18"/>
      <c r="C455" s="19"/>
      <c r="D455" s="19"/>
      <c r="E455" s="19"/>
      <c r="F455" s="19"/>
      <c r="G455" s="19"/>
      <c r="H455" s="19"/>
      <c r="I455" s="19"/>
      <c r="J455" s="19">
        <f>SUM(J405:J454)</f>
        <v>50</v>
      </c>
      <c r="K455" s="19">
        <f>SUM(K405:K454)</f>
        <v>100000</v>
      </c>
      <c r="L455" s="19"/>
    </row>
    <row r="456" s="117" customFormat="1" ht="22.5" spans="1:12">
      <c r="A456" s="12">
        <v>442</v>
      </c>
      <c r="B456" s="12" t="s">
        <v>1422</v>
      </c>
      <c r="C456" s="12" t="s">
        <v>1423</v>
      </c>
      <c r="D456" s="12" t="s">
        <v>198</v>
      </c>
      <c r="E456" s="12" t="s">
        <v>1424</v>
      </c>
      <c r="F456" s="166" t="s">
        <v>1425</v>
      </c>
      <c r="G456" s="12">
        <v>20231116</v>
      </c>
      <c r="H456" s="12" t="s">
        <v>106</v>
      </c>
      <c r="I456" s="12">
        <v>104.8</v>
      </c>
      <c r="J456" s="12">
        <v>1</v>
      </c>
      <c r="K456" s="12">
        <v>2000</v>
      </c>
      <c r="L456" s="12"/>
    </row>
    <row r="457" s="117" customFormat="1" ht="22.5" spans="1:12">
      <c r="A457" s="12">
        <v>443</v>
      </c>
      <c r="B457" s="12" t="s">
        <v>1426</v>
      </c>
      <c r="C457" s="12" t="s">
        <v>503</v>
      </c>
      <c r="D457" s="12" t="s">
        <v>56</v>
      </c>
      <c r="E457" s="12" t="s">
        <v>1427</v>
      </c>
      <c r="F457" s="166" t="s">
        <v>1428</v>
      </c>
      <c r="G457" s="12">
        <v>20230529</v>
      </c>
      <c r="H457" s="12" t="s">
        <v>671</v>
      </c>
      <c r="I457" s="12">
        <v>120</v>
      </c>
      <c r="J457" s="12">
        <v>1</v>
      </c>
      <c r="K457" s="12">
        <v>2000</v>
      </c>
      <c r="L457" s="12"/>
    </row>
    <row r="458" s="117" customFormat="1" ht="33.75" spans="1:12">
      <c r="A458" s="12">
        <v>444</v>
      </c>
      <c r="B458" s="12" t="s">
        <v>1429</v>
      </c>
      <c r="C458" s="12" t="s">
        <v>673</v>
      </c>
      <c r="D458" s="12" t="s">
        <v>133</v>
      </c>
      <c r="E458" s="12" t="s">
        <v>1430</v>
      </c>
      <c r="F458" s="12">
        <v>38062402</v>
      </c>
      <c r="G458" s="12">
        <v>20230428</v>
      </c>
      <c r="H458" s="12" t="s">
        <v>106</v>
      </c>
      <c r="I458" s="12">
        <v>144.42</v>
      </c>
      <c r="J458" s="12">
        <v>1</v>
      </c>
      <c r="K458" s="12">
        <v>2000</v>
      </c>
      <c r="L458" s="12"/>
    </row>
    <row r="459" s="117" customFormat="1" ht="12" spans="1:12">
      <c r="A459" s="12">
        <v>445</v>
      </c>
      <c r="B459" s="12" t="s">
        <v>1431</v>
      </c>
      <c r="C459" s="12" t="s">
        <v>729</v>
      </c>
      <c r="D459" s="12" t="s">
        <v>29</v>
      </c>
      <c r="E459" s="12" t="s">
        <v>1432</v>
      </c>
      <c r="F459" s="12">
        <v>25254497</v>
      </c>
      <c r="G459" s="12">
        <v>20230522</v>
      </c>
      <c r="H459" s="12" t="s">
        <v>106</v>
      </c>
      <c r="I459" s="12">
        <v>101.01</v>
      </c>
      <c r="J459" s="12">
        <v>1</v>
      </c>
      <c r="K459" s="12">
        <v>2000</v>
      </c>
      <c r="L459" s="12"/>
    </row>
    <row r="460" s="117" customFormat="1" ht="12" spans="1:12">
      <c r="A460" s="12">
        <v>446</v>
      </c>
      <c r="B460" s="12" t="s">
        <v>1433</v>
      </c>
      <c r="C460" s="12" t="s">
        <v>729</v>
      </c>
      <c r="D460" s="12" t="s">
        <v>29</v>
      </c>
      <c r="E460" s="12" t="s">
        <v>1434</v>
      </c>
      <c r="F460" s="166" t="s">
        <v>1435</v>
      </c>
      <c r="G460" s="12">
        <v>20230912</v>
      </c>
      <c r="H460" s="12" t="s">
        <v>106</v>
      </c>
      <c r="I460" s="12">
        <v>107.9</v>
      </c>
      <c r="J460" s="12">
        <v>1</v>
      </c>
      <c r="K460" s="12">
        <v>2000</v>
      </c>
      <c r="L460" s="12"/>
    </row>
    <row r="461" s="117" customFormat="1" ht="33.75" spans="1:12">
      <c r="A461" s="12">
        <v>447</v>
      </c>
      <c r="B461" s="12" t="s">
        <v>1436</v>
      </c>
      <c r="C461" s="12" t="s">
        <v>673</v>
      </c>
      <c r="D461" s="12" t="s">
        <v>133</v>
      </c>
      <c r="E461" s="12" t="s">
        <v>1437</v>
      </c>
      <c r="F461" s="166" t="s">
        <v>1438</v>
      </c>
      <c r="G461" s="12">
        <v>20230530</v>
      </c>
      <c r="H461" s="12" t="s">
        <v>671</v>
      </c>
      <c r="I461" s="12">
        <v>518.09</v>
      </c>
      <c r="J461" s="12">
        <v>1</v>
      </c>
      <c r="K461" s="12">
        <v>2000</v>
      </c>
      <c r="L461" s="12"/>
    </row>
    <row r="462" s="117" customFormat="1" ht="22.5" spans="1:12">
      <c r="A462" s="12">
        <v>448</v>
      </c>
      <c r="B462" s="12" t="s">
        <v>1439</v>
      </c>
      <c r="C462" s="12" t="s">
        <v>503</v>
      </c>
      <c r="D462" s="12" t="s">
        <v>56</v>
      </c>
      <c r="E462" s="12" t="s">
        <v>1440</v>
      </c>
      <c r="F462" s="166" t="s">
        <v>1441</v>
      </c>
      <c r="G462" s="12">
        <v>20230531</v>
      </c>
      <c r="H462" s="12" t="s">
        <v>671</v>
      </c>
      <c r="I462" s="12">
        <v>430</v>
      </c>
      <c r="J462" s="12">
        <v>1</v>
      </c>
      <c r="K462" s="12">
        <v>2000</v>
      </c>
      <c r="L462" s="12"/>
    </row>
    <row r="463" s="117" customFormat="1" ht="12" spans="1:12">
      <c r="A463" s="12">
        <v>449</v>
      </c>
      <c r="B463" s="12" t="s">
        <v>1442</v>
      </c>
      <c r="C463" s="12" t="s">
        <v>729</v>
      </c>
      <c r="D463" s="12" t="s">
        <v>29</v>
      </c>
      <c r="E463" s="12" t="s">
        <v>1443</v>
      </c>
      <c r="F463" s="166" t="s">
        <v>1444</v>
      </c>
      <c r="G463" s="12">
        <v>20231026</v>
      </c>
      <c r="H463" s="12" t="s">
        <v>106</v>
      </c>
      <c r="I463" s="12">
        <v>133.61</v>
      </c>
      <c r="J463" s="12">
        <v>1</v>
      </c>
      <c r="K463" s="12">
        <v>2000</v>
      </c>
      <c r="L463" s="12"/>
    </row>
    <row r="464" s="117" customFormat="1" ht="12" spans="1:12">
      <c r="A464" s="12">
        <v>450</v>
      </c>
      <c r="B464" s="12" t="s">
        <v>1445</v>
      </c>
      <c r="C464" s="12" t="s">
        <v>729</v>
      </c>
      <c r="D464" s="12" t="s">
        <v>29</v>
      </c>
      <c r="E464" s="12" t="s">
        <v>1446</v>
      </c>
      <c r="F464" s="166" t="s">
        <v>1447</v>
      </c>
      <c r="G464" s="12">
        <v>20231002</v>
      </c>
      <c r="H464" s="12" t="s">
        <v>106</v>
      </c>
      <c r="I464" s="12">
        <v>166.74</v>
      </c>
      <c r="J464" s="12">
        <v>1</v>
      </c>
      <c r="K464" s="12">
        <v>2000</v>
      </c>
      <c r="L464" s="12"/>
    </row>
    <row r="465" s="117" customFormat="1" ht="33.75" spans="1:12">
      <c r="A465" s="12">
        <v>451</v>
      </c>
      <c r="B465" s="12" t="s">
        <v>1448</v>
      </c>
      <c r="C465" s="12" t="s">
        <v>673</v>
      </c>
      <c r="D465" s="12" t="s">
        <v>133</v>
      </c>
      <c r="E465" s="12" t="s">
        <v>1449</v>
      </c>
      <c r="F465" s="166" t="s">
        <v>1450</v>
      </c>
      <c r="G465" s="12">
        <v>20230606</v>
      </c>
      <c r="H465" s="12" t="s">
        <v>671</v>
      </c>
      <c r="I465" s="12">
        <v>189.52</v>
      </c>
      <c r="J465" s="12">
        <v>1</v>
      </c>
      <c r="K465" s="12">
        <v>2000</v>
      </c>
      <c r="L465" s="12"/>
    </row>
    <row r="466" s="117" customFormat="1" ht="12" spans="1:12">
      <c r="A466" s="12">
        <v>452</v>
      </c>
      <c r="B466" s="12" t="s">
        <v>1451</v>
      </c>
      <c r="C466" s="12" t="s">
        <v>729</v>
      </c>
      <c r="D466" s="12" t="s">
        <v>29</v>
      </c>
      <c r="E466" s="12" t="s">
        <v>1452</v>
      </c>
      <c r="F466" s="166" t="s">
        <v>1453</v>
      </c>
      <c r="G466" s="12">
        <v>20231014</v>
      </c>
      <c r="H466" s="12" t="s">
        <v>106</v>
      </c>
      <c r="I466" s="12">
        <v>107.42</v>
      </c>
      <c r="J466" s="12">
        <v>1</v>
      </c>
      <c r="K466" s="12">
        <v>2000</v>
      </c>
      <c r="L466" s="12"/>
    </row>
    <row r="467" s="117" customFormat="1" ht="22.5" spans="1:12">
      <c r="A467" s="12">
        <v>453</v>
      </c>
      <c r="B467" s="12" t="s">
        <v>1454</v>
      </c>
      <c r="C467" s="12" t="s">
        <v>623</v>
      </c>
      <c r="D467" s="12" t="s">
        <v>69</v>
      </c>
      <c r="E467" s="12" t="s">
        <v>1455</v>
      </c>
      <c r="F467" s="166" t="s">
        <v>1456</v>
      </c>
      <c r="G467" s="12">
        <v>20230530</v>
      </c>
      <c r="H467" s="12" t="s">
        <v>671</v>
      </c>
      <c r="I467" s="12">
        <v>123.1</v>
      </c>
      <c r="J467" s="12">
        <v>1</v>
      </c>
      <c r="K467" s="12">
        <v>2000</v>
      </c>
      <c r="L467" s="12"/>
    </row>
    <row r="468" s="117" customFormat="1" ht="33.75" spans="1:12">
      <c r="A468" s="12">
        <v>454</v>
      </c>
      <c r="B468" s="12" t="s">
        <v>1457</v>
      </c>
      <c r="C468" s="12" t="s">
        <v>673</v>
      </c>
      <c r="D468" s="12" t="s">
        <v>133</v>
      </c>
      <c r="E468" s="12" t="s">
        <v>1458</v>
      </c>
      <c r="F468" s="166" t="s">
        <v>1459</v>
      </c>
      <c r="G468" s="12">
        <v>20230530</v>
      </c>
      <c r="H468" s="12" t="s">
        <v>671</v>
      </c>
      <c r="I468" s="12">
        <v>120</v>
      </c>
      <c r="J468" s="12">
        <v>1</v>
      </c>
      <c r="K468" s="12">
        <v>2000</v>
      </c>
      <c r="L468" s="12"/>
    </row>
    <row r="469" s="117" customFormat="1" ht="33.75" spans="1:12">
      <c r="A469" s="12">
        <v>455</v>
      </c>
      <c r="B469" s="12" t="s">
        <v>1460</v>
      </c>
      <c r="C469" s="12" t="s">
        <v>673</v>
      </c>
      <c r="D469" s="12" t="s">
        <v>133</v>
      </c>
      <c r="E469" s="12" t="s">
        <v>1461</v>
      </c>
      <c r="F469" s="166" t="s">
        <v>1462</v>
      </c>
      <c r="G469" s="12">
        <v>20230601</v>
      </c>
      <c r="H469" s="12" t="s">
        <v>671</v>
      </c>
      <c r="I469" s="12">
        <v>122.89</v>
      </c>
      <c r="J469" s="12">
        <v>1</v>
      </c>
      <c r="K469" s="12">
        <v>2000</v>
      </c>
      <c r="L469" s="12"/>
    </row>
    <row r="470" s="117" customFormat="1" ht="22.5" spans="1:12">
      <c r="A470" s="12">
        <v>456</v>
      </c>
      <c r="B470" s="12" t="s">
        <v>1463</v>
      </c>
      <c r="C470" s="12" t="s">
        <v>503</v>
      </c>
      <c r="D470" s="12" t="s">
        <v>56</v>
      </c>
      <c r="E470" s="12" t="s">
        <v>1464</v>
      </c>
      <c r="F470" s="166" t="s">
        <v>1465</v>
      </c>
      <c r="G470" s="12">
        <v>20230530</v>
      </c>
      <c r="H470" s="12" t="s">
        <v>671</v>
      </c>
      <c r="I470" s="12">
        <v>172</v>
      </c>
      <c r="J470" s="12">
        <v>1</v>
      </c>
      <c r="K470" s="12">
        <v>2000</v>
      </c>
      <c r="L470" s="12"/>
    </row>
    <row r="471" s="117" customFormat="1" ht="12" spans="1:12">
      <c r="A471" s="12">
        <v>457</v>
      </c>
      <c r="B471" s="12" t="s">
        <v>1466</v>
      </c>
      <c r="C471" s="12" t="s">
        <v>729</v>
      </c>
      <c r="D471" s="12" t="s">
        <v>29</v>
      </c>
      <c r="E471" s="12" t="s">
        <v>1467</v>
      </c>
      <c r="F471" s="166" t="s">
        <v>1468</v>
      </c>
      <c r="G471" s="12">
        <v>20231007</v>
      </c>
      <c r="H471" s="12" t="s">
        <v>106</v>
      </c>
      <c r="I471" s="12">
        <v>126.03</v>
      </c>
      <c r="J471" s="12">
        <v>1</v>
      </c>
      <c r="K471" s="12">
        <v>2000</v>
      </c>
      <c r="L471" s="12"/>
    </row>
    <row r="472" s="117" customFormat="1" ht="22.5" spans="1:12">
      <c r="A472" s="12">
        <v>458</v>
      </c>
      <c r="B472" s="12" t="s">
        <v>1469</v>
      </c>
      <c r="C472" s="12" t="s">
        <v>623</v>
      </c>
      <c r="D472" s="12" t="s">
        <v>69</v>
      </c>
      <c r="E472" s="12" t="s">
        <v>1470</v>
      </c>
      <c r="F472" s="166" t="s">
        <v>1471</v>
      </c>
      <c r="G472" s="12">
        <v>20231110</v>
      </c>
      <c r="H472" s="12" t="s">
        <v>106</v>
      </c>
      <c r="I472" s="12">
        <v>164.12</v>
      </c>
      <c r="J472" s="12">
        <v>1</v>
      </c>
      <c r="K472" s="12">
        <v>2000</v>
      </c>
      <c r="L472" s="12"/>
    </row>
    <row r="473" s="117" customFormat="1" ht="22.5" spans="1:12">
      <c r="A473" s="12">
        <v>459</v>
      </c>
      <c r="B473" s="12" t="s">
        <v>1472</v>
      </c>
      <c r="C473" s="12" t="s">
        <v>609</v>
      </c>
      <c r="D473" s="12" t="s">
        <v>188</v>
      </c>
      <c r="E473" s="12" t="s">
        <v>1473</v>
      </c>
      <c r="F473" s="166" t="s">
        <v>1474</v>
      </c>
      <c r="G473" s="12">
        <v>20231027</v>
      </c>
      <c r="H473" s="12" t="s">
        <v>106</v>
      </c>
      <c r="I473" s="12">
        <v>102.44</v>
      </c>
      <c r="J473" s="12">
        <v>1</v>
      </c>
      <c r="K473" s="12">
        <v>2000</v>
      </c>
      <c r="L473" s="12"/>
    </row>
    <row r="474" s="117" customFormat="1" ht="22.5" spans="1:12">
      <c r="A474" s="12">
        <v>460</v>
      </c>
      <c r="B474" s="12" t="s">
        <v>1475</v>
      </c>
      <c r="C474" s="12" t="s">
        <v>1476</v>
      </c>
      <c r="D474" s="12" t="s">
        <v>80</v>
      </c>
      <c r="E474" s="12" t="s">
        <v>1477</v>
      </c>
      <c r="F474" s="166" t="s">
        <v>1478</v>
      </c>
      <c r="G474" s="12">
        <v>20230609</v>
      </c>
      <c r="H474" s="12" t="s">
        <v>106</v>
      </c>
      <c r="I474" s="12">
        <v>128</v>
      </c>
      <c r="J474" s="12">
        <v>1</v>
      </c>
      <c r="K474" s="12">
        <v>2000</v>
      </c>
      <c r="L474" s="12"/>
    </row>
    <row r="475" s="117" customFormat="1" ht="22.5" spans="1:12">
      <c r="A475" s="12">
        <v>461</v>
      </c>
      <c r="B475" s="12" t="s">
        <v>1479</v>
      </c>
      <c r="C475" s="12" t="s">
        <v>609</v>
      </c>
      <c r="D475" s="12" t="s">
        <v>188</v>
      </c>
      <c r="E475" s="12" t="s">
        <v>1480</v>
      </c>
      <c r="F475" s="166" t="s">
        <v>1481</v>
      </c>
      <c r="G475" s="12">
        <v>20231213</v>
      </c>
      <c r="H475" s="12" t="s">
        <v>106</v>
      </c>
      <c r="I475" s="12">
        <v>113.29</v>
      </c>
      <c r="J475" s="12">
        <v>1</v>
      </c>
      <c r="K475" s="12">
        <v>2000</v>
      </c>
      <c r="L475" s="12"/>
    </row>
    <row r="476" s="117" customFormat="1" ht="22.5" spans="1:12">
      <c r="A476" s="12">
        <v>462</v>
      </c>
      <c r="B476" s="12" t="s">
        <v>1482</v>
      </c>
      <c r="C476" s="12" t="s">
        <v>609</v>
      </c>
      <c r="D476" s="12" t="s">
        <v>188</v>
      </c>
      <c r="E476" s="12" t="s">
        <v>1483</v>
      </c>
      <c r="F476" s="166" t="s">
        <v>1484</v>
      </c>
      <c r="G476" s="12">
        <v>20231027</v>
      </c>
      <c r="H476" s="12" t="s">
        <v>106</v>
      </c>
      <c r="I476" s="12">
        <v>119.22</v>
      </c>
      <c r="J476" s="12">
        <v>1</v>
      </c>
      <c r="K476" s="12">
        <v>2000</v>
      </c>
      <c r="L476" s="12"/>
    </row>
    <row r="477" s="117" customFormat="1" ht="22.5" spans="1:12">
      <c r="A477" s="12">
        <v>463</v>
      </c>
      <c r="B477" s="12" t="s">
        <v>1485</v>
      </c>
      <c r="C477" s="12" t="s">
        <v>623</v>
      </c>
      <c r="D477" s="12" t="s">
        <v>69</v>
      </c>
      <c r="E477" s="12" t="s">
        <v>1486</v>
      </c>
      <c r="F477" s="12">
        <v>38062442</v>
      </c>
      <c r="G477" s="12">
        <v>20230513</v>
      </c>
      <c r="H477" s="12" t="s">
        <v>671</v>
      </c>
      <c r="I477" s="12">
        <v>131.4</v>
      </c>
      <c r="J477" s="12">
        <v>1</v>
      </c>
      <c r="K477" s="12">
        <v>2000</v>
      </c>
      <c r="L477" s="12"/>
    </row>
    <row r="478" s="117" customFormat="1" ht="22.5" spans="1:12">
      <c r="A478" s="12">
        <v>464</v>
      </c>
      <c r="B478" s="12" t="s">
        <v>1487</v>
      </c>
      <c r="C478" s="12" t="s">
        <v>23</v>
      </c>
      <c r="D478" s="12" t="s">
        <v>16</v>
      </c>
      <c r="E478" s="12" t="s">
        <v>1488</v>
      </c>
      <c r="F478" s="12">
        <v>12402987</v>
      </c>
      <c r="G478" s="12">
        <v>20230407</v>
      </c>
      <c r="H478" s="12" t="s">
        <v>671</v>
      </c>
      <c r="I478" s="12">
        <v>101</v>
      </c>
      <c r="J478" s="12">
        <v>1</v>
      </c>
      <c r="K478" s="12">
        <v>2000</v>
      </c>
      <c r="L478" s="12"/>
    </row>
    <row r="479" s="117" customFormat="1" ht="33.75" spans="1:12">
      <c r="A479" s="12">
        <v>465</v>
      </c>
      <c r="B479" s="12" t="s">
        <v>1489</v>
      </c>
      <c r="C479" s="12" t="s">
        <v>673</v>
      </c>
      <c r="D479" s="12" t="s">
        <v>133</v>
      </c>
      <c r="E479" s="12" t="s">
        <v>1490</v>
      </c>
      <c r="F479" s="166" t="s">
        <v>1491</v>
      </c>
      <c r="G479" s="12">
        <v>20230607</v>
      </c>
      <c r="H479" s="12" t="s">
        <v>671</v>
      </c>
      <c r="I479" s="12">
        <v>200</v>
      </c>
      <c r="J479" s="12">
        <v>1</v>
      </c>
      <c r="K479" s="12">
        <v>2000</v>
      </c>
      <c r="L479" s="12"/>
    </row>
    <row r="480" s="117" customFormat="1" ht="33.75" spans="1:12">
      <c r="A480" s="12">
        <v>466</v>
      </c>
      <c r="B480" s="12" t="s">
        <v>1492</v>
      </c>
      <c r="C480" s="12" t="s">
        <v>673</v>
      </c>
      <c r="D480" s="12" t="s">
        <v>133</v>
      </c>
      <c r="E480" s="12" t="s">
        <v>1493</v>
      </c>
      <c r="F480" s="166" t="s">
        <v>1494</v>
      </c>
      <c r="G480" s="12">
        <v>20230530</v>
      </c>
      <c r="H480" s="12" t="s">
        <v>671</v>
      </c>
      <c r="I480" s="12">
        <v>101.24</v>
      </c>
      <c r="J480" s="12">
        <v>1</v>
      </c>
      <c r="K480" s="12">
        <v>2000</v>
      </c>
      <c r="L480" s="12"/>
    </row>
    <row r="481" s="117" customFormat="1" ht="22.5" spans="1:12">
      <c r="A481" s="12">
        <v>467</v>
      </c>
      <c r="B481" s="12" t="s">
        <v>194</v>
      </c>
      <c r="C481" s="12" t="s">
        <v>23</v>
      </c>
      <c r="D481" s="12" t="s">
        <v>16</v>
      </c>
      <c r="E481" s="12" t="s">
        <v>1495</v>
      </c>
      <c r="F481" s="166" t="s">
        <v>1496</v>
      </c>
      <c r="G481" s="12">
        <v>20231021</v>
      </c>
      <c r="H481" s="12" t="s">
        <v>106</v>
      </c>
      <c r="I481" s="12">
        <v>225</v>
      </c>
      <c r="J481" s="12">
        <v>1</v>
      </c>
      <c r="K481" s="12">
        <v>2000</v>
      </c>
      <c r="L481" s="12"/>
    </row>
    <row r="482" s="117" customFormat="1" ht="22.5" spans="1:12">
      <c r="A482" s="12">
        <v>468</v>
      </c>
      <c r="B482" s="12" t="s">
        <v>1497</v>
      </c>
      <c r="C482" s="12" t="s">
        <v>623</v>
      </c>
      <c r="D482" s="12" t="s">
        <v>69</v>
      </c>
      <c r="E482" s="12" t="s">
        <v>1498</v>
      </c>
      <c r="F482" s="166" t="s">
        <v>1499</v>
      </c>
      <c r="G482" s="12">
        <v>20230905</v>
      </c>
      <c r="H482" s="12" t="s">
        <v>106</v>
      </c>
      <c r="I482" s="12">
        <v>150</v>
      </c>
      <c r="J482" s="12">
        <v>1</v>
      </c>
      <c r="K482" s="12">
        <v>2000</v>
      </c>
      <c r="L482" s="12"/>
    </row>
    <row r="483" s="117" customFormat="1" ht="22.5" spans="1:12">
      <c r="A483" s="12">
        <v>469</v>
      </c>
      <c r="B483" s="12" t="s">
        <v>1500</v>
      </c>
      <c r="C483" s="12" t="s">
        <v>1476</v>
      </c>
      <c r="D483" s="12" t="s">
        <v>80</v>
      </c>
      <c r="E483" s="12" t="s">
        <v>1501</v>
      </c>
      <c r="F483" s="166" t="s">
        <v>1502</v>
      </c>
      <c r="G483" s="12">
        <v>20230310</v>
      </c>
      <c r="H483" s="12" t="s">
        <v>1503</v>
      </c>
      <c r="I483" s="12">
        <v>104.51</v>
      </c>
      <c r="J483" s="12">
        <v>1</v>
      </c>
      <c r="K483" s="12">
        <v>2000</v>
      </c>
      <c r="L483" s="12"/>
    </row>
    <row r="484" s="117" customFormat="1" ht="12" spans="1:12">
      <c r="A484" s="12">
        <v>470</v>
      </c>
      <c r="B484" s="12" t="s">
        <v>1504</v>
      </c>
      <c r="C484" s="12" t="s">
        <v>729</v>
      </c>
      <c r="D484" s="12" t="s">
        <v>29</v>
      </c>
      <c r="E484" s="12" t="s">
        <v>1505</v>
      </c>
      <c r="F484" s="166" t="s">
        <v>1506</v>
      </c>
      <c r="G484" s="12">
        <v>20231012</v>
      </c>
      <c r="H484" s="12" t="s">
        <v>106</v>
      </c>
      <c r="I484" s="12">
        <v>105</v>
      </c>
      <c r="J484" s="12">
        <v>1</v>
      </c>
      <c r="K484" s="12">
        <v>2000</v>
      </c>
      <c r="L484" s="12"/>
    </row>
    <row r="485" s="117" customFormat="1" ht="33.75" spans="1:12">
      <c r="A485" s="12">
        <v>471</v>
      </c>
      <c r="B485" s="12" t="s">
        <v>1507</v>
      </c>
      <c r="C485" s="12" t="s">
        <v>673</v>
      </c>
      <c r="D485" s="12" t="s">
        <v>133</v>
      </c>
      <c r="E485" s="12" t="s">
        <v>1508</v>
      </c>
      <c r="F485" s="166" t="s">
        <v>1509</v>
      </c>
      <c r="G485" s="12">
        <v>20231031</v>
      </c>
      <c r="H485" s="12" t="s">
        <v>106</v>
      </c>
      <c r="I485" s="12">
        <v>139.05</v>
      </c>
      <c r="J485" s="12">
        <v>1</v>
      </c>
      <c r="K485" s="12">
        <v>2000</v>
      </c>
      <c r="L485" s="12"/>
    </row>
    <row r="486" s="117" customFormat="1" ht="33.75" spans="1:12">
      <c r="A486" s="12">
        <v>472</v>
      </c>
      <c r="B486" s="12" t="s">
        <v>1507</v>
      </c>
      <c r="C486" s="12" t="s">
        <v>673</v>
      </c>
      <c r="D486" s="12" t="s">
        <v>133</v>
      </c>
      <c r="E486" s="12" t="s">
        <v>1510</v>
      </c>
      <c r="F486" s="166" t="s">
        <v>1511</v>
      </c>
      <c r="G486" s="12">
        <v>20230820</v>
      </c>
      <c r="H486" s="12" t="s">
        <v>671</v>
      </c>
      <c r="I486" s="12">
        <v>116.94</v>
      </c>
      <c r="J486" s="12">
        <v>1</v>
      </c>
      <c r="K486" s="12">
        <v>2000</v>
      </c>
      <c r="L486" s="12"/>
    </row>
    <row r="487" s="117" customFormat="1" ht="22.5" spans="1:12">
      <c r="A487" s="12">
        <v>473</v>
      </c>
      <c r="B487" s="12" t="s">
        <v>1512</v>
      </c>
      <c r="C487" s="12" t="s">
        <v>623</v>
      </c>
      <c r="D487" s="12" t="s">
        <v>69</v>
      </c>
      <c r="E487" s="12" t="s">
        <v>1513</v>
      </c>
      <c r="F487" s="166" t="s">
        <v>1514</v>
      </c>
      <c r="G487" s="12">
        <v>20230531</v>
      </c>
      <c r="H487" s="12" t="s">
        <v>671</v>
      </c>
      <c r="I487" s="12">
        <v>150</v>
      </c>
      <c r="J487" s="12">
        <v>1</v>
      </c>
      <c r="K487" s="12">
        <v>2000</v>
      </c>
      <c r="L487" s="12"/>
    </row>
    <row r="488" s="117" customFormat="1" ht="33.75" spans="1:12">
      <c r="A488" s="12">
        <v>474</v>
      </c>
      <c r="B488" s="12" t="s">
        <v>1515</v>
      </c>
      <c r="C488" s="12" t="s">
        <v>673</v>
      </c>
      <c r="D488" s="12" t="s">
        <v>133</v>
      </c>
      <c r="E488" s="12" t="s">
        <v>1516</v>
      </c>
      <c r="F488" s="166" t="s">
        <v>1517</v>
      </c>
      <c r="G488" s="12">
        <v>20230530</v>
      </c>
      <c r="H488" s="12" t="s">
        <v>106</v>
      </c>
      <c r="I488" s="12">
        <v>103.23</v>
      </c>
      <c r="J488" s="12">
        <v>1</v>
      </c>
      <c r="K488" s="12">
        <v>2000</v>
      </c>
      <c r="L488" s="12"/>
    </row>
    <row r="489" s="117" customFormat="1" ht="33.75" spans="1:12">
      <c r="A489" s="12">
        <v>475</v>
      </c>
      <c r="B489" s="12" t="s">
        <v>1518</v>
      </c>
      <c r="C489" s="12" t="s">
        <v>673</v>
      </c>
      <c r="D489" s="12" t="s">
        <v>133</v>
      </c>
      <c r="E489" s="12" t="s">
        <v>1519</v>
      </c>
      <c r="F489" s="166" t="s">
        <v>1520</v>
      </c>
      <c r="G489" s="12">
        <v>20230531</v>
      </c>
      <c r="H489" s="12" t="s">
        <v>106</v>
      </c>
      <c r="I489" s="12">
        <v>119.06</v>
      </c>
      <c r="J489" s="12">
        <v>1</v>
      </c>
      <c r="K489" s="12">
        <v>2000</v>
      </c>
      <c r="L489" s="12"/>
    </row>
    <row r="490" s="117" customFormat="1" ht="22.5" spans="1:12">
      <c r="A490" s="12">
        <v>476</v>
      </c>
      <c r="B490" s="12" t="s">
        <v>1521</v>
      </c>
      <c r="C490" s="12" t="s">
        <v>23</v>
      </c>
      <c r="D490" s="12" t="s">
        <v>16</v>
      </c>
      <c r="E490" s="12" t="s">
        <v>1522</v>
      </c>
      <c r="F490" s="166" t="s">
        <v>1523</v>
      </c>
      <c r="G490" s="12">
        <v>20230924</v>
      </c>
      <c r="H490" s="12" t="s">
        <v>106</v>
      </c>
      <c r="I490" s="12">
        <v>112</v>
      </c>
      <c r="J490" s="12">
        <v>1</v>
      </c>
      <c r="K490" s="12">
        <v>2000</v>
      </c>
      <c r="L490" s="12"/>
    </row>
    <row r="491" s="117" customFormat="1" ht="12" spans="1:12">
      <c r="A491" s="12">
        <v>477</v>
      </c>
      <c r="B491" s="12" t="s">
        <v>1524</v>
      </c>
      <c r="C491" s="12" t="s">
        <v>729</v>
      </c>
      <c r="D491" s="12" t="s">
        <v>29</v>
      </c>
      <c r="E491" s="12" t="s">
        <v>1525</v>
      </c>
      <c r="F491" s="166" t="s">
        <v>1526</v>
      </c>
      <c r="G491" s="12">
        <v>20230614</v>
      </c>
      <c r="H491" s="12" t="s">
        <v>671</v>
      </c>
      <c r="I491" s="12">
        <v>103.29</v>
      </c>
      <c r="J491" s="12">
        <v>1</v>
      </c>
      <c r="K491" s="12">
        <v>2000</v>
      </c>
      <c r="L491" s="12"/>
    </row>
    <row r="492" s="117" customFormat="1" ht="22.5" spans="1:12">
      <c r="A492" s="12">
        <v>478</v>
      </c>
      <c r="B492" s="12" t="s">
        <v>1527</v>
      </c>
      <c r="C492" s="12" t="s">
        <v>1476</v>
      </c>
      <c r="D492" s="12" t="s">
        <v>80</v>
      </c>
      <c r="E492" s="12" t="s">
        <v>1528</v>
      </c>
      <c r="F492" s="166" t="s">
        <v>1529</v>
      </c>
      <c r="G492" s="12">
        <v>20230310</v>
      </c>
      <c r="H492" s="12" t="s">
        <v>1530</v>
      </c>
      <c r="I492" s="12">
        <v>316</v>
      </c>
      <c r="J492" s="12">
        <v>1</v>
      </c>
      <c r="K492" s="12">
        <v>2000</v>
      </c>
      <c r="L492" s="12"/>
    </row>
    <row r="493" s="117" customFormat="1" ht="22.5" spans="1:12">
      <c r="A493" s="12">
        <v>479</v>
      </c>
      <c r="B493" s="12" t="s">
        <v>1531</v>
      </c>
      <c r="C493" s="12" t="s">
        <v>609</v>
      </c>
      <c r="D493" s="12" t="s">
        <v>188</v>
      </c>
      <c r="E493" s="12" t="s">
        <v>1532</v>
      </c>
      <c r="F493" s="166" t="s">
        <v>1533</v>
      </c>
      <c r="G493" s="12">
        <v>20231120</v>
      </c>
      <c r="H493" s="12" t="s">
        <v>1530</v>
      </c>
      <c r="I493" s="12">
        <v>120.98</v>
      </c>
      <c r="J493" s="12">
        <v>1</v>
      </c>
      <c r="K493" s="12">
        <v>2000</v>
      </c>
      <c r="L493" s="12"/>
    </row>
    <row r="494" s="117" customFormat="1" ht="22.5" spans="1:12">
      <c r="A494" s="12">
        <v>480</v>
      </c>
      <c r="B494" s="12" t="s">
        <v>1534</v>
      </c>
      <c r="C494" s="12" t="s">
        <v>623</v>
      </c>
      <c r="D494" s="12" t="s">
        <v>69</v>
      </c>
      <c r="E494" s="12" t="s">
        <v>1535</v>
      </c>
      <c r="F494" s="166" t="s">
        <v>1536</v>
      </c>
      <c r="G494" s="12">
        <v>20230911</v>
      </c>
      <c r="H494" s="12" t="s">
        <v>671</v>
      </c>
      <c r="I494" s="12">
        <v>196.53</v>
      </c>
      <c r="J494" s="12">
        <v>1</v>
      </c>
      <c r="K494" s="12">
        <v>2000</v>
      </c>
      <c r="L494" s="12"/>
    </row>
    <row r="495" s="117" customFormat="1" ht="33.75" spans="1:12">
      <c r="A495" s="12">
        <v>481</v>
      </c>
      <c r="B495" s="12" t="s">
        <v>1537</v>
      </c>
      <c r="C495" s="12" t="s">
        <v>673</v>
      </c>
      <c r="D495" s="12" t="s">
        <v>133</v>
      </c>
      <c r="E495" s="12" t="s">
        <v>1538</v>
      </c>
      <c r="F495" s="166" t="s">
        <v>1539</v>
      </c>
      <c r="G495" s="12">
        <v>20230531</v>
      </c>
      <c r="H495" s="12" t="s">
        <v>671</v>
      </c>
      <c r="I495" s="12">
        <v>114.25</v>
      </c>
      <c r="J495" s="12">
        <v>1</v>
      </c>
      <c r="K495" s="12">
        <v>2000</v>
      </c>
      <c r="L495" s="12"/>
    </row>
    <row r="496" s="117" customFormat="1" ht="33.75" spans="1:12">
      <c r="A496" s="12">
        <v>482</v>
      </c>
      <c r="B496" s="12" t="s">
        <v>1540</v>
      </c>
      <c r="C496" s="12" t="s">
        <v>673</v>
      </c>
      <c r="D496" s="12" t="s">
        <v>133</v>
      </c>
      <c r="E496" s="12" t="s">
        <v>1541</v>
      </c>
      <c r="F496" s="166" t="s">
        <v>1542</v>
      </c>
      <c r="G496" s="12">
        <v>20230918</v>
      </c>
      <c r="H496" s="12" t="s">
        <v>106</v>
      </c>
      <c r="I496" s="12">
        <v>114.55</v>
      </c>
      <c r="J496" s="12">
        <v>1</v>
      </c>
      <c r="K496" s="12">
        <v>2000</v>
      </c>
      <c r="L496" s="12"/>
    </row>
    <row r="497" s="117" customFormat="1" ht="12" spans="1:12">
      <c r="A497" s="12">
        <v>483</v>
      </c>
      <c r="B497" s="12" t="s">
        <v>1543</v>
      </c>
      <c r="C497" s="12" t="s">
        <v>729</v>
      </c>
      <c r="D497" s="12" t="s">
        <v>29</v>
      </c>
      <c r="E497" s="12" t="s">
        <v>1544</v>
      </c>
      <c r="F497" s="12">
        <v>25254499</v>
      </c>
      <c r="G497" s="12">
        <v>20230522</v>
      </c>
      <c r="H497" s="12" t="s">
        <v>106</v>
      </c>
      <c r="I497" s="12">
        <v>108.41</v>
      </c>
      <c r="J497" s="12">
        <v>1</v>
      </c>
      <c r="K497" s="12">
        <v>2000</v>
      </c>
      <c r="L497" s="12"/>
    </row>
    <row r="498" s="117" customFormat="1" ht="22.5" spans="1:12">
      <c r="A498" s="12">
        <v>484</v>
      </c>
      <c r="B498" s="12" t="s">
        <v>1545</v>
      </c>
      <c r="C498" s="12" t="s">
        <v>23</v>
      </c>
      <c r="D498" s="12" t="s">
        <v>16</v>
      </c>
      <c r="E498" s="12" t="s">
        <v>1546</v>
      </c>
      <c r="F498" s="166" t="s">
        <v>1547</v>
      </c>
      <c r="G498" s="12">
        <v>20231005</v>
      </c>
      <c r="H498" s="12" t="s">
        <v>106</v>
      </c>
      <c r="I498" s="12">
        <v>112.51</v>
      </c>
      <c r="J498" s="12">
        <v>1</v>
      </c>
      <c r="K498" s="12">
        <v>2000</v>
      </c>
      <c r="L498" s="12"/>
    </row>
    <row r="499" s="117" customFormat="1" ht="22.5" spans="1:12">
      <c r="A499" s="12">
        <v>485</v>
      </c>
      <c r="B499" s="12" t="s">
        <v>1548</v>
      </c>
      <c r="C499" s="12" t="s">
        <v>503</v>
      </c>
      <c r="D499" s="12" t="s">
        <v>56</v>
      </c>
      <c r="E499" s="12" t="s">
        <v>1549</v>
      </c>
      <c r="F499" s="166" t="s">
        <v>1550</v>
      </c>
      <c r="G499" s="12">
        <v>20230918</v>
      </c>
      <c r="H499" s="12" t="s">
        <v>106</v>
      </c>
      <c r="I499" s="12">
        <v>100.69</v>
      </c>
      <c r="J499" s="12">
        <v>1</v>
      </c>
      <c r="K499" s="12">
        <v>2000</v>
      </c>
      <c r="L499" s="12"/>
    </row>
    <row r="500" s="117" customFormat="1" ht="22.5" spans="1:12">
      <c r="A500" s="12">
        <v>486</v>
      </c>
      <c r="B500" s="12" t="s">
        <v>1551</v>
      </c>
      <c r="C500" s="12" t="s">
        <v>609</v>
      </c>
      <c r="D500" s="12" t="s">
        <v>188</v>
      </c>
      <c r="E500" s="12" t="s">
        <v>1552</v>
      </c>
      <c r="F500" s="166" t="s">
        <v>1553</v>
      </c>
      <c r="G500" s="12">
        <v>20231027</v>
      </c>
      <c r="H500" s="12" t="s">
        <v>106</v>
      </c>
      <c r="I500" s="12">
        <v>107.29</v>
      </c>
      <c r="J500" s="12">
        <v>1</v>
      </c>
      <c r="K500" s="12">
        <v>2000</v>
      </c>
      <c r="L500" s="12"/>
    </row>
    <row r="501" s="117" customFormat="1" ht="22.5" spans="1:12">
      <c r="A501" s="12">
        <v>487</v>
      </c>
      <c r="B501" s="12" t="s">
        <v>1554</v>
      </c>
      <c r="C501" s="12" t="s">
        <v>623</v>
      </c>
      <c r="D501" s="12" t="s">
        <v>69</v>
      </c>
      <c r="E501" s="12" t="s">
        <v>1555</v>
      </c>
      <c r="F501" s="166" t="s">
        <v>1556</v>
      </c>
      <c r="G501" s="12">
        <v>20230928</v>
      </c>
      <c r="H501" s="12" t="s">
        <v>671</v>
      </c>
      <c r="I501" s="12">
        <v>130</v>
      </c>
      <c r="J501" s="12">
        <v>1</v>
      </c>
      <c r="K501" s="12">
        <v>2000</v>
      </c>
      <c r="L501" s="12"/>
    </row>
    <row r="502" s="117" customFormat="1" ht="12" spans="1:12">
      <c r="A502" s="12">
        <v>488</v>
      </c>
      <c r="B502" s="12" t="s">
        <v>1557</v>
      </c>
      <c r="C502" s="12" t="s">
        <v>729</v>
      </c>
      <c r="D502" s="12" t="s">
        <v>29</v>
      </c>
      <c r="E502" s="12" t="s">
        <v>1558</v>
      </c>
      <c r="F502" s="166" t="s">
        <v>1559</v>
      </c>
      <c r="G502" s="12">
        <v>20230629</v>
      </c>
      <c r="H502" s="12" t="s">
        <v>671</v>
      </c>
      <c r="I502" s="12">
        <v>121.93</v>
      </c>
      <c r="J502" s="12">
        <v>1</v>
      </c>
      <c r="K502" s="12">
        <v>2000</v>
      </c>
      <c r="L502" s="12"/>
    </row>
    <row r="503" s="117" customFormat="1" ht="12" spans="1:12">
      <c r="A503" s="12">
        <v>489</v>
      </c>
      <c r="B503" s="12" t="s">
        <v>1560</v>
      </c>
      <c r="C503" s="12" t="s">
        <v>1561</v>
      </c>
      <c r="D503" s="12" t="s">
        <v>439</v>
      </c>
      <c r="E503" s="12" t="s">
        <v>1562</v>
      </c>
      <c r="F503" s="12">
        <v>14371980</v>
      </c>
      <c r="G503" s="12">
        <v>20230630</v>
      </c>
      <c r="H503" s="12" t="s">
        <v>671</v>
      </c>
      <c r="I503" s="12">
        <v>109</v>
      </c>
      <c r="J503" s="12">
        <v>1</v>
      </c>
      <c r="K503" s="12">
        <v>2000</v>
      </c>
      <c r="L503" s="12"/>
    </row>
    <row r="504" s="117" customFormat="1" ht="33.75" spans="1:12">
      <c r="A504" s="12">
        <v>490</v>
      </c>
      <c r="B504" s="12" t="s">
        <v>1563</v>
      </c>
      <c r="C504" s="12" t="s">
        <v>673</v>
      </c>
      <c r="D504" s="12" t="s">
        <v>133</v>
      </c>
      <c r="E504" s="12" t="s">
        <v>1564</v>
      </c>
      <c r="F504" s="166" t="s">
        <v>1565</v>
      </c>
      <c r="G504" s="12">
        <v>20230530</v>
      </c>
      <c r="H504" s="12" t="s">
        <v>671</v>
      </c>
      <c r="I504" s="12">
        <v>121.94</v>
      </c>
      <c r="J504" s="12">
        <v>1</v>
      </c>
      <c r="K504" s="12">
        <v>2000</v>
      </c>
      <c r="L504" s="12"/>
    </row>
    <row r="505" s="117" customFormat="1" ht="22.5" spans="1:12">
      <c r="A505" s="12">
        <v>491</v>
      </c>
      <c r="B505" s="12" t="s">
        <v>1566</v>
      </c>
      <c r="C505" s="12" t="s">
        <v>23</v>
      </c>
      <c r="D505" s="12" t="s">
        <v>16</v>
      </c>
      <c r="E505" s="12" t="s">
        <v>1567</v>
      </c>
      <c r="F505" s="12">
        <v>12403150</v>
      </c>
      <c r="G505" s="12">
        <v>20230530</v>
      </c>
      <c r="H505" s="12" t="s">
        <v>1530</v>
      </c>
      <c r="I505" s="12">
        <v>297</v>
      </c>
      <c r="J505" s="12">
        <v>1</v>
      </c>
      <c r="K505" s="12">
        <v>2000</v>
      </c>
      <c r="L505" s="12"/>
    </row>
    <row r="506" s="117" customFormat="1" ht="12" spans="1:12">
      <c r="A506" s="12">
        <v>492</v>
      </c>
      <c r="B506" s="12" t="s">
        <v>1568</v>
      </c>
      <c r="C506" s="12" t="s">
        <v>729</v>
      </c>
      <c r="D506" s="12" t="s">
        <v>29</v>
      </c>
      <c r="E506" s="12" t="s">
        <v>1569</v>
      </c>
      <c r="F506" s="166" t="s">
        <v>1570</v>
      </c>
      <c r="G506" s="12">
        <v>20231102</v>
      </c>
      <c r="H506" s="12" t="s">
        <v>106</v>
      </c>
      <c r="I506" s="12">
        <v>126.27</v>
      </c>
      <c r="J506" s="12">
        <v>1</v>
      </c>
      <c r="K506" s="12">
        <v>2000</v>
      </c>
      <c r="L506" s="12"/>
    </row>
    <row r="507" s="117" customFormat="1" ht="22.5" spans="1:12">
      <c r="A507" s="12">
        <v>493</v>
      </c>
      <c r="B507" s="12" t="s">
        <v>1571</v>
      </c>
      <c r="C507" s="12" t="s">
        <v>503</v>
      </c>
      <c r="D507" s="12" t="s">
        <v>56</v>
      </c>
      <c r="E507" s="12" t="s">
        <v>1572</v>
      </c>
      <c r="F507" s="166" t="s">
        <v>1573</v>
      </c>
      <c r="G507" s="12">
        <v>20230526</v>
      </c>
      <c r="H507" s="12" t="s">
        <v>671</v>
      </c>
      <c r="I507" s="12">
        <v>185</v>
      </c>
      <c r="J507" s="12">
        <v>1</v>
      </c>
      <c r="K507" s="12">
        <v>2000</v>
      </c>
      <c r="L507" s="12"/>
    </row>
    <row r="508" s="117" customFormat="1" ht="33.75" spans="1:12">
      <c r="A508" s="12">
        <v>494</v>
      </c>
      <c r="B508" s="12" t="s">
        <v>1574</v>
      </c>
      <c r="C508" s="12" t="s">
        <v>673</v>
      </c>
      <c r="D508" s="12" t="s">
        <v>133</v>
      </c>
      <c r="E508" s="12" t="s">
        <v>1575</v>
      </c>
      <c r="F508" s="166" t="s">
        <v>1576</v>
      </c>
      <c r="G508" s="12">
        <v>20230531</v>
      </c>
      <c r="H508" s="12" t="s">
        <v>671</v>
      </c>
      <c r="I508" s="12">
        <v>170.8</v>
      </c>
      <c r="J508" s="12">
        <v>1</v>
      </c>
      <c r="K508" s="12">
        <v>2000</v>
      </c>
      <c r="L508" s="12"/>
    </row>
    <row r="509" s="117" customFormat="1" ht="12" spans="1:12">
      <c r="A509" s="12">
        <v>495</v>
      </c>
      <c r="B509" s="12" t="s">
        <v>1577</v>
      </c>
      <c r="C509" s="12" t="s">
        <v>729</v>
      </c>
      <c r="D509" s="12" t="s">
        <v>29</v>
      </c>
      <c r="E509" s="12" t="s">
        <v>1578</v>
      </c>
      <c r="F509" s="12">
        <v>25254451</v>
      </c>
      <c r="G509" s="12">
        <v>20230513</v>
      </c>
      <c r="H509" s="12" t="s">
        <v>106</v>
      </c>
      <c r="I509" s="12">
        <v>116.88</v>
      </c>
      <c r="J509" s="12">
        <v>1</v>
      </c>
      <c r="K509" s="12">
        <v>2000</v>
      </c>
      <c r="L509" s="12"/>
    </row>
    <row r="510" s="117" customFormat="1" ht="22.5" spans="1:12">
      <c r="A510" s="12">
        <v>496</v>
      </c>
      <c r="B510" s="12" t="s">
        <v>1579</v>
      </c>
      <c r="C510" s="12" t="s">
        <v>23</v>
      </c>
      <c r="D510" s="12" t="s">
        <v>16</v>
      </c>
      <c r="E510" s="12" t="s">
        <v>1580</v>
      </c>
      <c r="F510" s="166" t="s">
        <v>1581</v>
      </c>
      <c r="G510" s="12">
        <v>20230302</v>
      </c>
      <c r="H510" s="12" t="s">
        <v>671</v>
      </c>
      <c r="I510" s="12">
        <v>157</v>
      </c>
      <c r="J510" s="12">
        <v>1</v>
      </c>
      <c r="K510" s="12">
        <v>2000</v>
      </c>
      <c r="L510" s="12"/>
    </row>
    <row r="511" s="117" customFormat="1" ht="22.5" spans="1:12">
      <c r="A511" s="12">
        <v>497</v>
      </c>
      <c r="B511" s="12" t="s">
        <v>1582</v>
      </c>
      <c r="C511" s="12" t="s">
        <v>23</v>
      </c>
      <c r="D511" s="12" t="s">
        <v>16</v>
      </c>
      <c r="E511" s="12" t="s">
        <v>1583</v>
      </c>
      <c r="F511" s="166" t="s">
        <v>1584</v>
      </c>
      <c r="G511" s="12">
        <v>20231126</v>
      </c>
      <c r="H511" s="12" t="s">
        <v>106</v>
      </c>
      <c r="I511" s="12">
        <v>115</v>
      </c>
      <c r="J511" s="12">
        <v>1</v>
      </c>
      <c r="K511" s="12">
        <v>2000</v>
      </c>
      <c r="L511" s="12"/>
    </row>
    <row r="512" s="117" customFormat="1" ht="22.5" spans="1:12">
      <c r="A512" s="12">
        <v>498</v>
      </c>
      <c r="B512" s="12" t="s">
        <v>1582</v>
      </c>
      <c r="C512" s="12" t="s">
        <v>23</v>
      </c>
      <c r="D512" s="12" t="s">
        <v>16</v>
      </c>
      <c r="E512" s="12" t="s">
        <v>1585</v>
      </c>
      <c r="F512" s="166" t="s">
        <v>1586</v>
      </c>
      <c r="G512" s="12">
        <v>20231123</v>
      </c>
      <c r="H512" s="12" t="s">
        <v>106</v>
      </c>
      <c r="I512" s="12">
        <v>102.18</v>
      </c>
      <c r="J512" s="12">
        <v>1</v>
      </c>
      <c r="K512" s="12">
        <v>2000</v>
      </c>
      <c r="L512" s="12"/>
    </row>
    <row r="513" s="117" customFormat="1" ht="12" spans="1:12">
      <c r="A513" s="12">
        <v>499</v>
      </c>
      <c r="B513" s="12" t="s">
        <v>1587</v>
      </c>
      <c r="C513" s="12" t="s">
        <v>729</v>
      </c>
      <c r="D513" s="12" t="s">
        <v>29</v>
      </c>
      <c r="E513" s="12" t="s">
        <v>1588</v>
      </c>
      <c r="F513" s="166" t="s">
        <v>1589</v>
      </c>
      <c r="G513" s="12">
        <v>20230730</v>
      </c>
      <c r="H513" s="12" t="s">
        <v>106</v>
      </c>
      <c r="I513" s="12">
        <v>131.61</v>
      </c>
      <c r="J513" s="12">
        <v>1</v>
      </c>
      <c r="K513" s="12">
        <v>2000</v>
      </c>
      <c r="L513" s="12"/>
    </row>
    <row r="514" s="117" customFormat="1" ht="12" spans="1:12">
      <c r="A514" s="12">
        <v>500</v>
      </c>
      <c r="B514" s="12" t="s">
        <v>1590</v>
      </c>
      <c r="C514" s="12" t="s">
        <v>729</v>
      </c>
      <c r="D514" s="12" t="s">
        <v>29</v>
      </c>
      <c r="E514" s="12" t="s">
        <v>1591</v>
      </c>
      <c r="F514" s="166" t="s">
        <v>1592</v>
      </c>
      <c r="G514" s="12">
        <v>20231009</v>
      </c>
      <c r="H514" s="12" t="s">
        <v>106</v>
      </c>
      <c r="I514" s="12">
        <v>129.9</v>
      </c>
      <c r="J514" s="12">
        <v>1</v>
      </c>
      <c r="K514" s="12">
        <v>2000</v>
      </c>
      <c r="L514" s="12"/>
    </row>
    <row r="515" s="117" customFormat="1" ht="33.75" spans="1:12">
      <c r="A515" s="12">
        <v>501</v>
      </c>
      <c r="B515" s="12" t="s">
        <v>1593</v>
      </c>
      <c r="C515" s="12" t="s">
        <v>673</v>
      </c>
      <c r="D515" s="12" t="s">
        <v>133</v>
      </c>
      <c r="E515" s="12" t="s">
        <v>1594</v>
      </c>
      <c r="F515" s="166" t="s">
        <v>1595</v>
      </c>
      <c r="G515" s="12">
        <v>20230530</v>
      </c>
      <c r="H515" s="12" t="s">
        <v>671</v>
      </c>
      <c r="I515" s="12">
        <v>115.41</v>
      </c>
      <c r="J515" s="12">
        <v>1</v>
      </c>
      <c r="K515" s="12">
        <v>2000</v>
      </c>
      <c r="L515" s="12"/>
    </row>
    <row r="516" s="117" customFormat="1" ht="22.5" spans="1:12">
      <c r="A516" s="12">
        <v>502</v>
      </c>
      <c r="B516" s="12" t="s">
        <v>1596</v>
      </c>
      <c r="C516" s="12" t="s">
        <v>623</v>
      </c>
      <c r="D516" s="12" t="s">
        <v>69</v>
      </c>
      <c r="E516" s="12" t="s">
        <v>1597</v>
      </c>
      <c r="F516" s="12">
        <v>38058679</v>
      </c>
      <c r="G516" s="12">
        <v>20221221</v>
      </c>
      <c r="H516" s="12" t="s">
        <v>106</v>
      </c>
      <c r="I516" s="12">
        <v>150</v>
      </c>
      <c r="J516" s="12">
        <v>1</v>
      </c>
      <c r="K516" s="12">
        <v>2000</v>
      </c>
      <c r="L516" s="12" t="s">
        <v>207</v>
      </c>
    </row>
    <row r="517" s="117" customFormat="1" ht="22.5" spans="1:12">
      <c r="A517" s="12">
        <v>503</v>
      </c>
      <c r="B517" s="12" t="s">
        <v>1598</v>
      </c>
      <c r="C517" s="12" t="s">
        <v>729</v>
      </c>
      <c r="D517" s="12" t="s">
        <v>29</v>
      </c>
      <c r="E517" s="12" t="s">
        <v>1599</v>
      </c>
      <c r="F517" s="166" t="s">
        <v>1600</v>
      </c>
      <c r="G517" s="12">
        <v>20221224</v>
      </c>
      <c r="H517" s="12" t="s">
        <v>106</v>
      </c>
      <c r="I517" s="12">
        <v>118.83</v>
      </c>
      <c r="J517" s="12">
        <v>1</v>
      </c>
      <c r="K517" s="12">
        <v>2000</v>
      </c>
      <c r="L517" s="12" t="s">
        <v>207</v>
      </c>
    </row>
    <row r="518" s="117" customFormat="1" ht="22.5" spans="1:12">
      <c r="A518" s="12">
        <v>504</v>
      </c>
      <c r="B518" s="12" t="s">
        <v>1601</v>
      </c>
      <c r="C518" s="12" t="s">
        <v>729</v>
      </c>
      <c r="D518" s="12" t="s">
        <v>29</v>
      </c>
      <c r="E518" s="12" t="s">
        <v>1602</v>
      </c>
      <c r="F518" s="166" t="s">
        <v>1603</v>
      </c>
      <c r="G518" s="12">
        <v>20221109</v>
      </c>
      <c r="H518" s="12" t="s">
        <v>106</v>
      </c>
      <c r="I518" s="12">
        <v>107.25</v>
      </c>
      <c r="J518" s="12">
        <v>1</v>
      </c>
      <c r="K518" s="12">
        <v>2000</v>
      </c>
      <c r="L518" s="12" t="s">
        <v>207</v>
      </c>
    </row>
    <row r="519" s="117" customFormat="1" ht="22.5" spans="1:12">
      <c r="A519" s="12">
        <v>505</v>
      </c>
      <c r="B519" s="12" t="s">
        <v>1604</v>
      </c>
      <c r="C519" s="12" t="s">
        <v>729</v>
      </c>
      <c r="D519" s="12" t="s">
        <v>29</v>
      </c>
      <c r="E519" s="12" t="s">
        <v>1605</v>
      </c>
      <c r="F519" s="166" t="s">
        <v>1606</v>
      </c>
      <c r="G519" s="12">
        <v>20221127</v>
      </c>
      <c r="H519" s="12" t="s">
        <v>106</v>
      </c>
      <c r="I519" s="12">
        <v>114.72</v>
      </c>
      <c r="J519" s="12">
        <v>1</v>
      </c>
      <c r="K519" s="12">
        <v>2000</v>
      </c>
      <c r="L519" s="12" t="s">
        <v>207</v>
      </c>
    </row>
    <row r="520" s="117" customFormat="1" ht="22.5" spans="1:12">
      <c r="A520" s="12">
        <v>506</v>
      </c>
      <c r="B520" s="12" t="s">
        <v>1607</v>
      </c>
      <c r="C520" s="12" t="s">
        <v>623</v>
      </c>
      <c r="D520" s="12" t="s">
        <v>69</v>
      </c>
      <c r="E520" s="12" t="s">
        <v>1608</v>
      </c>
      <c r="F520" s="12">
        <v>38058668</v>
      </c>
      <c r="G520" s="12">
        <v>20221215</v>
      </c>
      <c r="H520" s="12" t="s">
        <v>1530</v>
      </c>
      <c r="I520" s="12">
        <v>150</v>
      </c>
      <c r="J520" s="12">
        <v>1</v>
      </c>
      <c r="K520" s="12">
        <v>2000</v>
      </c>
      <c r="L520" s="12" t="s">
        <v>207</v>
      </c>
    </row>
    <row r="521" s="114" customFormat="1" spans="1:12">
      <c r="A521" s="17" t="s">
        <v>1609</v>
      </c>
      <c r="B521" s="18"/>
      <c r="C521" s="19"/>
      <c r="D521" s="19"/>
      <c r="E521" s="19"/>
      <c r="F521" s="19"/>
      <c r="G521" s="19"/>
      <c r="H521" s="19"/>
      <c r="I521" s="19"/>
      <c r="J521" s="19">
        <f>SUM(J456:J520)</f>
        <v>65</v>
      </c>
      <c r="K521" s="19">
        <f>SUM(K456:K520)</f>
        <v>130000</v>
      </c>
      <c r="L521" s="19"/>
    </row>
    <row r="522" s="117" customFormat="1" ht="22.5" spans="1:12">
      <c r="A522" s="12">
        <v>507</v>
      </c>
      <c r="B522" s="12" t="s">
        <v>1610</v>
      </c>
      <c r="C522" s="12" t="s">
        <v>49</v>
      </c>
      <c r="D522" s="12" t="s">
        <v>198</v>
      </c>
      <c r="E522" s="12" t="s">
        <v>1611</v>
      </c>
      <c r="F522" s="12">
        <v>12384185</v>
      </c>
      <c r="G522" s="12">
        <v>20230530</v>
      </c>
      <c r="H522" s="12" t="s">
        <v>492</v>
      </c>
      <c r="I522" s="84">
        <v>118.3</v>
      </c>
      <c r="J522" s="12">
        <v>1</v>
      </c>
      <c r="K522" s="12">
        <v>2000</v>
      </c>
      <c r="L522" s="12"/>
    </row>
    <row r="523" ht="22.5" spans="1:12">
      <c r="A523" s="12">
        <v>508</v>
      </c>
      <c r="B523" s="12" t="s">
        <v>1612</v>
      </c>
      <c r="C523" s="12" t="s">
        <v>23</v>
      </c>
      <c r="D523" s="12" t="s">
        <v>16</v>
      </c>
      <c r="E523" s="12" t="s">
        <v>1613</v>
      </c>
      <c r="F523" s="166" t="s">
        <v>1614</v>
      </c>
      <c r="G523" s="12">
        <v>20230216</v>
      </c>
      <c r="H523" s="12" t="s">
        <v>20</v>
      </c>
      <c r="I523" s="84">
        <v>146.6</v>
      </c>
      <c r="J523" s="12">
        <v>1</v>
      </c>
      <c r="K523" s="12">
        <v>2000</v>
      </c>
      <c r="L523" s="12"/>
    </row>
    <row r="524" ht="22.5" spans="1:12">
      <c r="A524" s="12">
        <v>509</v>
      </c>
      <c r="B524" s="12" t="s">
        <v>1615</v>
      </c>
      <c r="C524" s="12" t="s">
        <v>23</v>
      </c>
      <c r="D524" s="12" t="s">
        <v>16</v>
      </c>
      <c r="E524" s="12" t="s">
        <v>1616</v>
      </c>
      <c r="F524" s="166" t="s">
        <v>1617</v>
      </c>
      <c r="G524" s="12">
        <v>20231111</v>
      </c>
      <c r="H524" s="12" t="s">
        <v>20</v>
      </c>
      <c r="I524" s="84">
        <v>120.45</v>
      </c>
      <c r="J524" s="12">
        <v>1</v>
      </c>
      <c r="K524" s="12">
        <v>2000</v>
      </c>
      <c r="L524" s="12"/>
    </row>
    <row r="525" spans="1:12">
      <c r="A525" s="12">
        <v>510</v>
      </c>
      <c r="B525" s="12" t="s">
        <v>1618</v>
      </c>
      <c r="C525" s="12" t="s">
        <v>729</v>
      </c>
      <c r="D525" s="12" t="s">
        <v>29</v>
      </c>
      <c r="E525" s="12" t="s">
        <v>1619</v>
      </c>
      <c r="F525" s="12">
        <v>25254529</v>
      </c>
      <c r="G525" s="12">
        <v>20230526</v>
      </c>
      <c r="H525" s="12" t="s">
        <v>20</v>
      </c>
      <c r="I525" s="84">
        <v>109.05</v>
      </c>
      <c r="J525" s="12">
        <v>1</v>
      </c>
      <c r="K525" s="12">
        <v>2000</v>
      </c>
      <c r="L525" s="12"/>
    </row>
    <row r="526" spans="1:12">
      <c r="A526" s="12">
        <v>511</v>
      </c>
      <c r="B526" s="12" t="s">
        <v>1620</v>
      </c>
      <c r="C526" s="12" t="s">
        <v>729</v>
      </c>
      <c r="D526" s="12" t="s">
        <v>29</v>
      </c>
      <c r="E526" s="12" t="s">
        <v>1621</v>
      </c>
      <c r="F526" s="166" t="s">
        <v>1622</v>
      </c>
      <c r="G526" s="12">
        <v>20230629</v>
      </c>
      <c r="H526" s="12" t="s">
        <v>20</v>
      </c>
      <c r="I526" s="84">
        <v>102.04</v>
      </c>
      <c r="J526" s="12">
        <v>1</v>
      </c>
      <c r="K526" s="12">
        <v>2000</v>
      </c>
      <c r="L526" s="12"/>
    </row>
    <row r="527" ht="22.5" spans="1:12">
      <c r="A527" s="12">
        <v>512</v>
      </c>
      <c r="B527" s="12" t="s">
        <v>1623</v>
      </c>
      <c r="C527" s="12" t="s">
        <v>23</v>
      </c>
      <c r="D527" s="12" t="s">
        <v>16</v>
      </c>
      <c r="E527" s="12" t="s">
        <v>1624</v>
      </c>
      <c r="F527" s="166" t="s">
        <v>1625</v>
      </c>
      <c r="G527" s="12">
        <v>20231108</v>
      </c>
      <c r="H527" s="12" t="s">
        <v>180</v>
      </c>
      <c r="I527" s="84">
        <v>328</v>
      </c>
      <c r="J527" s="12">
        <v>1</v>
      </c>
      <c r="K527" s="12">
        <v>2000</v>
      </c>
      <c r="L527" s="12"/>
    </row>
    <row r="528" ht="90" spans="1:12">
      <c r="A528" s="12">
        <v>513</v>
      </c>
      <c r="B528" s="12" t="s">
        <v>1626</v>
      </c>
      <c r="C528" s="12" t="s">
        <v>23</v>
      </c>
      <c r="D528" s="12" t="s">
        <v>16</v>
      </c>
      <c r="E528" s="12" t="s">
        <v>1627</v>
      </c>
      <c r="F528" s="12">
        <v>12403327</v>
      </c>
      <c r="G528" s="12">
        <v>20230704</v>
      </c>
      <c r="H528" s="12" t="s">
        <v>492</v>
      </c>
      <c r="I528" s="84">
        <v>473.024</v>
      </c>
      <c r="J528" s="12">
        <v>4</v>
      </c>
      <c r="K528" s="12">
        <v>8000</v>
      </c>
      <c r="L528" s="12"/>
    </row>
    <row r="529" spans="1:12">
      <c r="A529" s="12">
        <v>514</v>
      </c>
      <c r="B529" s="12" t="s">
        <v>232</v>
      </c>
      <c r="C529" s="12" t="s">
        <v>729</v>
      </c>
      <c r="D529" s="12" t="s">
        <v>29</v>
      </c>
      <c r="E529" s="12" t="s">
        <v>1628</v>
      </c>
      <c r="F529" s="166" t="s">
        <v>1629</v>
      </c>
      <c r="G529" s="12">
        <v>20231027</v>
      </c>
      <c r="H529" s="12" t="s">
        <v>20</v>
      </c>
      <c r="I529" s="84">
        <v>109</v>
      </c>
      <c r="J529" s="12">
        <v>1</v>
      </c>
      <c r="K529" s="12">
        <v>2000</v>
      </c>
      <c r="L529" s="12"/>
    </row>
    <row r="530" ht="33.75" spans="1:12">
      <c r="A530" s="12">
        <v>515</v>
      </c>
      <c r="B530" s="12" t="s">
        <v>1630</v>
      </c>
      <c r="C530" s="12" t="s">
        <v>1631</v>
      </c>
      <c r="D530" s="12" t="s">
        <v>133</v>
      </c>
      <c r="E530" s="12" t="s">
        <v>1632</v>
      </c>
      <c r="F530" s="166" t="s">
        <v>1633</v>
      </c>
      <c r="G530" s="12">
        <v>20231020</v>
      </c>
      <c r="H530" s="12" t="s">
        <v>20</v>
      </c>
      <c r="I530" s="84">
        <v>110</v>
      </c>
      <c r="J530" s="12">
        <v>1</v>
      </c>
      <c r="K530" s="12">
        <v>2000</v>
      </c>
      <c r="L530" s="12"/>
    </row>
    <row r="531" ht="22.5" spans="1:12">
      <c r="A531" s="12">
        <v>516</v>
      </c>
      <c r="B531" s="12" t="s">
        <v>1634</v>
      </c>
      <c r="C531" s="12" t="s">
        <v>23</v>
      </c>
      <c r="D531" s="12" t="s">
        <v>16</v>
      </c>
      <c r="E531" s="12" t="s">
        <v>1635</v>
      </c>
      <c r="F531" s="12">
        <v>12403205</v>
      </c>
      <c r="G531" s="12">
        <v>20230607</v>
      </c>
      <c r="H531" s="12" t="s">
        <v>492</v>
      </c>
      <c r="I531" s="84">
        <v>102.522</v>
      </c>
      <c r="J531" s="12">
        <v>1</v>
      </c>
      <c r="K531" s="12">
        <v>2000</v>
      </c>
      <c r="L531" s="12"/>
    </row>
    <row r="532" spans="1:12">
      <c r="A532" s="12">
        <v>517</v>
      </c>
      <c r="B532" s="12" t="s">
        <v>1636</v>
      </c>
      <c r="C532" s="12" t="s">
        <v>729</v>
      </c>
      <c r="D532" s="12" t="s">
        <v>29</v>
      </c>
      <c r="E532" s="12" t="s">
        <v>1637</v>
      </c>
      <c r="F532" s="166" t="s">
        <v>1638</v>
      </c>
      <c r="G532" s="12">
        <v>20231113</v>
      </c>
      <c r="H532" s="12" t="s">
        <v>20</v>
      </c>
      <c r="I532" s="84">
        <v>129.19</v>
      </c>
      <c r="J532" s="12">
        <v>1</v>
      </c>
      <c r="K532" s="12">
        <v>2000</v>
      </c>
      <c r="L532" s="12"/>
    </row>
    <row r="533" ht="22.5" spans="1:12">
      <c r="A533" s="12">
        <v>518</v>
      </c>
      <c r="B533" s="12" t="s">
        <v>1639</v>
      </c>
      <c r="C533" s="12" t="s">
        <v>23</v>
      </c>
      <c r="D533" s="12" t="s">
        <v>16</v>
      </c>
      <c r="E533" s="12" t="s">
        <v>1640</v>
      </c>
      <c r="F533" s="166" t="s">
        <v>1641</v>
      </c>
      <c r="G533" s="12">
        <v>20231213</v>
      </c>
      <c r="H533" s="12" t="s">
        <v>20</v>
      </c>
      <c r="I533" s="84">
        <v>122.76</v>
      </c>
      <c r="J533" s="12">
        <v>1</v>
      </c>
      <c r="K533" s="12">
        <v>2000</v>
      </c>
      <c r="L533" s="12"/>
    </row>
    <row r="534" ht="22.5" spans="1:12">
      <c r="A534" s="12">
        <v>519</v>
      </c>
      <c r="B534" s="12" t="s">
        <v>1642</v>
      </c>
      <c r="C534" s="12" t="s">
        <v>23</v>
      </c>
      <c r="D534" s="12" t="s">
        <v>16</v>
      </c>
      <c r="E534" s="12" t="s">
        <v>1643</v>
      </c>
      <c r="F534" s="12">
        <v>12403156</v>
      </c>
      <c r="G534" s="12">
        <v>20230531</v>
      </c>
      <c r="H534" s="12" t="s">
        <v>492</v>
      </c>
      <c r="I534" s="84">
        <v>116</v>
      </c>
      <c r="J534" s="12">
        <v>1</v>
      </c>
      <c r="K534" s="12">
        <v>2000</v>
      </c>
      <c r="L534" s="12"/>
    </row>
    <row r="535" spans="1:12">
      <c r="A535" s="12">
        <v>520</v>
      </c>
      <c r="B535" s="12" t="s">
        <v>1644</v>
      </c>
      <c r="C535" s="12" t="s">
        <v>729</v>
      </c>
      <c r="D535" s="12" t="s">
        <v>29</v>
      </c>
      <c r="E535" s="12" t="s">
        <v>1645</v>
      </c>
      <c r="F535" s="12">
        <v>25254559</v>
      </c>
      <c r="G535" s="12">
        <v>20230529</v>
      </c>
      <c r="H535" s="12" t="s">
        <v>20</v>
      </c>
      <c r="I535" s="84">
        <v>126.15</v>
      </c>
      <c r="J535" s="12">
        <v>1</v>
      </c>
      <c r="K535" s="12">
        <v>2000</v>
      </c>
      <c r="L535" s="12"/>
    </row>
    <row r="536" spans="1:12">
      <c r="A536" s="12">
        <v>521</v>
      </c>
      <c r="B536" s="12" t="s">
        <v>1646</v>
      </c>
      <c r="C536" s="12" t="s">
        <v>729</v>
      </c>
      <c r="D536" s="12" t="s">
        <v>29</v>
      </c>
      <c r="E536" s="12" t="s">
        <v>1647</v>
      </c>
      <c r="F536" s="12">
        <v>25254560</v>
      </c>
      <c r="G536" s="12">
        <v>20230529</v>
      </c>
      <c r="H536" s="12" t="s">
        <v>20</v>
      </c>
      <c r="I536" s="84">
        <v>128.3</v>
      </c>
      <c r="J536" s="12">
        <v>1</v>
      </c>
      <c r="K536" s="12">
        <v>2000</v>
      </c>
      <c r="L536" s="12"/>
    </row>
    <row r="537" ht="22.5" spans="1:12">
      <c r="A537" s="12">
        <v>522</v>
      </c>
      <c r="B537" s="12" t="s">
        <v>1648</v>
      </c>
      <c r="C537" s="12" t="s">
        <v>23</v>
      </c>
      <c r="D537" s="12" t="s">
        <v>16</v>
      </c>
      <c r="E537" s="12" t="s">
        <v>1649</v>
      </c>
      <c r="F537" s="166" t="s">
        <v>1650</v>
      </c>
      <c r="G537" s="12">
        <v>20231010</v>
      </c>
      <c r="H537" s="12" t="s">
        <v>20</v>
      </c>
      <c r="I537" s="84">
        <v>155.15</v>
      </c>
      <c r="J537" s="12">
        <v>1</v>
      </c>
      <c r="K537" s="12">
        <v>2000</v>
      </c>
      <c r="L537" s="12"/>
    </row>
    <row r="538" ht="22.5" spans="1:12">
      <c r="A538" s="12">
        <v>523</v>
      </c>
      <c r="B538" s="12" t="s">
        <v>1651</v>
      </c>
      <c r="C538" s="12" t="s">
        <v>23</v>
      </c>
      <c r="D538" s="12" t="s">
        <v>16</v>
      </c>
      <c r="E538" s="12" t="s">
        <v>1652</v>
      </c>
      <c r="F538" s="12">
        <v>12402986</v>
      </c>
      <c r="G538" s="35">
        <v>20230407</v>
      </c>
      <c r="H538" s="12" t="s">
        <v>492</v>
      </c>
      <c r="I538" s="85">
        <v>140</v>
      </c>
      <c r="J538" s="12">
        <v>1</v>
      </c>
      <c r="K538" s="12">
        <v>2000</v>
      </c>
      <c r="L538" s="12"/>
    </row>
    <row r="539" ht="22.5" spans="1:12">
      <c r="A539" s="12">
        <v>524</v>
      </c>
      <c r="B539" s="12" t="s">
        <v>1653</v>
      </c>
      <c r="C539" s="12" t="s">
        <v>137</v>
      </c>
      <c r="D539" s="12" t="s">
        <v>188</v>
      </c>
      <c r="E539" s="12" t="s">
        <v>1654</v>
      </c>
      <c r="F539" s="166" t="s">
        <v>1655</v>
      </c>
      <c r="G539" s="12">
        <v>20231117</v>
      </c>
      <c r="H539" s="12" t="s">
        <v>20</v>
      </c>
      <c r="I539" s="84">
        <v>103.43</v>
      </c>
      <c r="J539" s="12">
        <v>1</v>
      </c>
      <c r="K539" s="12">
        <v>2000</v>
      </c>
      <c r="L539" s="12"/>
    </row>
    <row r="540" ht="22.5" spans="1:12">
      <c r="A540" s="12">
        <v>525</v>
      </c>
      <c r="B540" s="12" t="s">
        <v>1656</v>
      </c>
      <c r="C540" s="12" t="s">
        <v>23</v>
      </c>
      <c r="D540" s="12" t="s">
        <v>16</v>
      </c>
      <c r="E540" s="12" t="s">
        <v>1657</v>
      </c>
      <c r="F540" s="12">
        <v>12403016</v>
      </c>
      <c r="G540" s="12">
        <v>20230417</v>
      </c>
      <c r="H540" s="12" t="s">
        <v>20</v>
      </c>
      <c r="I540" s="84">
        <v>135.319</v>
      </c>
      <c r="J540" s="12">
        <v>1</v>
      </c>
      <c r="K540" s="12">
        <v>2000</v>
      </c>
      <c r="L540" s="12"/>
    </row>
    <row r="541" spans="1:12">
      <c r="A541" s="12">
        <v>526</v>
      </c>
      <c r="B541" s="12" t="s">
        <v>1658</v>
      </c>
      <c r="C541" s="12" t="s">
        <v>997</v>
      </c>
      <c r="D541" s="12" t="s">
        <v>998</v>
      </c>
      <c r="E541" s="166" t="s">
        <v>1659</v>
      </c>
      <c r="F541" s="12">
        <v>32871007</v>
      </c>
      <c r="G541" s="12">
        <v>20230627</v>
      </c>
      <c r="H541" s="12" t="s">
        <v>492</v>
      </c>
      <c r="I541" s="84">
        <v>109.24</v>
      </c>
      <c r="J541" s="12">
        <v>1</v>
      </c>
      <c r="K541" s="12">
        <v>2000</v>
      </c>
      <c r="L541" s="12"/>
    </row>
    <row r="542" ht="33.75" spans="1:12">
      <c r="A542" s="12">
        <v>527</v>
      </c>
      <c r="B542" s="12" t="s">
        <v>1660</v>
      </c>
      <c r="C542" s="12" t="s">
        <v>1631</v>
      </c>
      <c r="D542" s="12" t="s">
        <v>133</v>
      </c>
      <c r="E542" s="12" t="s">
        <v>1661</v>
      </c>
      <c r="F542" s="166" t="s">
        <v>1662</v>
      </c>
      <c r="G542" s="12">
        <v>20230904</v>
      </c>
      <c r="H542" s="12" t="s">
        <v>492</v>
      </c>
      <c r="I542" s="84">
        <v>246.27</v>
      </c>
      <c r="J542" s="12">
        <v>1</v>
      </c>
      <c r="K542" s="12">
        <v>2000</v>
      </c>
      <c r="L542" s="12"/>
    </row>
    <row r="543" ht="22.5" spans="1:12">
      <c r="A543" s="12">
        <v>528</v>
      </c>
      <c r="B543" s="12" t="s">
        <v>1663</v>
      </c>
      <c r="C543" s="12" t="s">
        <v>23</v>
      </c>
      <c r="D543" s="12" t="s">
        <v>16</v>
      </c>
      <c r="E543" s="12" t="s">
        <v>1664</v>
      </c>
      <c r="F543" s="166" t="s">
        <v>1665</v>
      </c>
      <c r="G543" s="12">
        <v>20231026</v>
      </c>
      <c r="H543" s="12" t="s">
        <v>20</v>
      </c>
      <c r="I543" s="84">
        <v>170.659</v>
      </c>
      <c r="J543" s="12">
        <v>1</v>
      </c>
      <c r="K543" s="12">
        <v>2000</v>
      </c>
      <c r="L543" s="12"/>
    </row>
    <row r="544" ht="33.75" spans="1:12">
      <c r="A544" s="12">
        <v>529</v>
      </c>
      <c r="B544" s="12" t="s">
        <v>1666</v>
      </c>
      <c r="C544" s="12" t="s">
        <v>1631</v>
      </c>
      <c r="D544" s="12" t="s">
        <v>133</v>
      </c>
      <c r="E544" s="12" t="s">
        <v>1667</v>
      </c>
      <c r="F544" s="166" t="s">
        <v>1668</v>
      </c>
      <c r="G544" s="12">
        <v>20230802</v>
      </c>
      <c r="H544" s="12" t="s">
        <v>492</v>
      </c>
      <c r="I544" s="84">
        <v>141.07</v>
      </c>
      <c r="J544" s="12">
        <v>1</v>
      </c>
      <c r="K544" s="12">
        <v>2000</v>
      </c>
      <c r="L544" s="12"/>
    </row>
    <row r="545" ht="22.5" spans="1:12">
      <c r="A545" s="12">
        <v>530</v>
      </c>
      <c r="B545" s="12" t="s">
        <v>1669</v>
      </c>
      <c r="C545" s="12" t="s">
        <v>23</v>
      </c>
      <c r="D545" s="12" t="s">
        <v>16</v>
      </c>
      <c r="E545" s="12" t="s">
        <v>1670</v>
      </c>
      <c r="F545" s="166" t="s">
        <v>1671</v>
      </c>
      <c r="G545" s="12">
        <v>20231023</v>
      </c>
      <c r="H545" s="12" t="s">
        <v>20</v>
      </c>
      <c r="I545" s="84">
        <v>141.215</v>
      </c>
      <c r="J545" s="12">
        <v>1</v>
      </c>
      <c r="K545" s="12">
        <v>2000</v>
      </c>
      <c r="L545" s="12"/>
    </row>
    <row r="546" ht="22.5" spans="1:12">
      <c r="A546" s="12">
        <v>531</v>
      </c>
      <c r="B546" s="12" t="s">
        <v>1672</v>
      </c>
      <c r="C546" s="12" t="s">
        <v>68</v>
      </c>
      <c r="D546" s="12" t="s">
        <v>69</v>
      </c>
      <c r="E546" s="12" t="s">
        <v>1673</v>
      </c>
      <c r="F546" s="166" t="s">
        <v>1674</v>
      </c>
      <c r="G546" s="12">
        <v>20230531</v>
      </c>
      <c r="H546" s="12" t="s">
        <v>492</v>
      </c>
      <c r="I546" s="84">
        <v>230.4</v>
      </c>
      <c r="J546" s="12">
        <v>1</v>
      </c>
      <c r="K546" s="12">
        <v>2000</v>
      </c>
      <c r="L546" s="12"/>
    </row>
    <row r="547" ht="22.5" spans="1:12">
      <c r="A547" s="12">
        <v>532</v>
      </c>
      <c r="B547" s="12" t="s">
        <v>1675</v>
      </c>
      <c r="C547" s="12" t="s">
        <v>23</v>
      </c>
      <c r="D547" s="12" t="s">
        <v>16</v>
      </c>
      <c r="E547" s="12" t="s">
        <v>1676</v>
      </c>
      <c r="F547" s="12">
        <v>12403447</v>
      </c>
      <c r="G547" s="12">
        <v>20230919</v>
      </c>
      <c r="H547" s="12" t="s">
        <v>492</v>
      </c>
      <c r="I547" s="84">
        <v>109.88</v>
      </c>
      <c r="J547" s="12">
        <v>1</v>
      </c>
      <c r="K547" s="12">
        <v>2000</v>
      </c>
      <c r="L547" s="12"/>
    </row>
    <row r="548" ht="22.5" spans="1:12">
      <c r="A548" s="12">
        <v>533</v>
      </c>
      <c r="B548" s="12" t="s">
        <v>1677</v>
      </c>
      <c r="C548" s="12" t="s">
        <v>137</v>
      </c>
      <c r="D548" s="12" t="s">
        <v>188</v>
      </c>
      <c r="E548" s="12" t="s">
        <v>1678</v>
      </c>
      <c r="F548" s="166" t="s">
        <v>1679</v>
      </c>
      <c r="G548" s="12">
        <v>20231026</v>
      </c>
      <c r="H548" s="12" t="s">
        <v>492</v>
      </c>
      <c r="I548" s="84">
        <v>117.62</v>
      </c>
      <c r="J548" s="12">
        <v>1</v>
      </c>
      <c r="K548" s="12">
        <v>2000</v>
      </c>
      <c r="L548" s="12"/>
    </row>
    <row r="549" ht="33.75" spans="1:12">
      <c r="A549" s="12">
        <v>534</v>
      </c>
      <c r="B549" s="12" t="s">
        <v>1680</v>
      </c>
      <c r="C549" s="12" t="s">
        <v>1631</v>
      </c>
      <c r="D549" s="12" t="s">
        <v>133</v>
      </c>
      <c r="E549" s="12" t="s">
        <v>1681</v>
      </c>
      <c r="F549" s="12">
        <v>38062355</v>
      </c>
      <c r="G549" s="12">
        <v>20230306</v>
      </c>
      <c r="H549" s="12" t="s">
        <v>20</v>
      </c>
      <c r="I549" s="84">
        <v>180.45</v>
      </c>
      <c r="J549" s="12">
        <v>1</v>
      </c>
      <c r="K549" s="12">
        <v>2000</v>
      </c>
      <c r="L549" s="12"/>
    </row>
    <row r="550" ht="22.5" spans="1:12">
      <c r="A550" s="12">
        <v>535</v>
      </c>
      <c r="B550" s="12" t="s">
        <v>1682</v>
      </c>
      <c r="C550" s="12" t="s">
        <v>23</v>
      </c>
      <c r="D550" s="12" t="s">
        <v>16</v>
      </c>
      <c r="E550" s="12" t="s">
        <v>1683</v>
      </c>
      <c r="F550" s="12">
        <v>12403125</v>
      </c>
      <c r="G550" s="12">
        <v>20230517</v>
      </c>
      <c r="H550" s="12" t="s">
        <v>1684</v>
      </c>
      <c r="I550" s="84">
        <v>180.5</v>
      </c>
      <c r="J550" s="12">
        <v>1</v>
      </c>
      <c r="K550" s="12">
        <v>2000</v>
      </c>
      <c r="L550" s="12"/>
    </row>
    <row r="551" ht="22.5" spans="1:12">
      <c r="A551" s="12">
        <v>536</v>
      </c>
      <c r="B551" s="12" t="s">
        <v>1685</v>
      </c>
      <c r="C551" s="12" t="s">
        <v>23</v>
      </c>
      <c r="D551" s="12" t="s">
        <v>16</v>
      </c>
      <c r="E551" s="12" t="s">
        <v>1686</v>
      </c>
      <c r="F551" s="12">
        <v>12403273</v>
      </c>
      <c r="G551" s="12">
        <v>20230625</v>
      </c>
      <c r="H551" s="12" t="s">
        <v>492</v>
      </c>
      <c r="I551" s="84">
        <v>139</v>
      </c>
      <c r="J551" s="12">
        <v>1</v>
      </c>
      <c r="K551" s="12">
        <v>2000</v>
      </c>
      <c r="L551" s="12"/>
    </row>
    <row r="552" ht="22.5" spans="1:12">
      <c r="A552" s="12">
        <v>537</v>
      </c>
      <c r="B552" s="12" t="s">
        <v>1687</v>
      </c>
      <c r="C552" s="12" t="s">
        <v>23</v>
      </c>
      <c r="D552" s="12" t="s">
        <v>16</v>
      </c>
      <c r="E552" s="12" t="s">
        <v>1688</v>
      </c>
      <c r="F552" s="166" t="s">
        <v>1689</v>
      </c>
      <c r="G552" s="12">
        <v>20230226</v>
      </c>
      <c r="H552" s="12" t="s">
        <v>492</v>
      </c>
      <c r="I552" s="84">
        <v>216.85</v>
      </c>
      <c r="J552" s="12">
        <v>1</v>
      </c>
      <c r="K552" s="12">
        <v>2000</v>
      </c>
      <c r="L552" s="12"/>
    </row>
    <row r="553" spans="1:12">
      <c r="A553" s="12">
        <v>538</v>
      </c>
      <c r="B553" s="12" t="s">
        <v>1690</v>
      </c>
      <c r="C553" s="12" t="s">
        <v>997</v>
      </c>
      <c r="D553" s="12" t="s">
        <v>998</v>
      </c>
      <c r="E553" s="166" t="s">
        <v>1691</v>
      </c>
      <c r="F553" s="12">
        <v>32871004</v>
      </c>
      <c r="G553" s="12">
        <v>20230627</v>
      </c>
      <c r="H553" s="12" t="s">
        <v>1684</v>
      </c>
      <c r="I553" s="84">
        <v>127</v>
      </c>
      <c r="J553" s="12">
        <v>1</v>
      </c>
      <c r="K553" s="12">
        <v>2000</v>
      </c>
      <c r="L553" s="12"/>
    </row>
    <row r="554" ht="22.5" spans="1:12">
      <c r="A554" s="12">
        <v>539</v>
      </c>
      <c r="B554" s="12" t="s">
        <v>1692</v>
      </c>
      <c r="C554" s="12" t="s">
        <v>23</v>
      </c>
      <c r="D554" s="12" t="s">
        <v>16</v>
      </c>
      <c r="E554" s="12" t="s">
        <v>1693</v>
      </c>
      <c r="F554" s="12">
        <v>12403128</v>
      </c>
      <c r="G554" s="12">
        <v>20230517</v>
      </c>
      <c r="H554" s="12" t="s">
        <v>681</v>
      </c>
      <c r="I554" s="84">
        <v>110.07</v>
      </c>
      <c r="J554" s="12">
        <v>1</v>
      </c>
      <c r="K554" s="12">
        <v>2000</v>
      </c>
      <c r="L554" s="12"/>
    </row>
    <row r="555" spans="1:12">
      <c r="A555" s="12">
        <v>540</v>
      </c>
      <c r="B555" s="12" t="s">
        <v>657</v>
      </c>
      <c r="C555" s="12" t="s">
        <v>729</v>
      </c>
      <c r="D555" s="12" t="s">
        <v>29</v>
      </c>
      <c r="E555" s="12">
        <v>1000093606</v>
      </c>
      <c r="F555" s="166" t="s">
        <v>1694</v>
      </c>
      <c r="G555" s="12">
        <v>20230929</v>
      </c>
      <c r="H555" s="12" t="s">
        <v>20</v>
      </c>
      <c r="I555" s="84">
        <v>120</v>
      </c>
      <c r="J555" s="12">
        <v>1</v>
      </c>
      <c r="K555" s="12">
        <v>2000</v>
      </c>
      <c r="L555" s="12"/>
    </row>
    <row r="556" ht="22.5" spans="1:12">
      <c r="A556" s="12">
        <v>541</v>
      </c>
      <c r="B556" s="12" t="s">
        <v>1695</v>
      </c>
      <c r="C556" s="12" t="s">
        <v>997</v>
      </c>
      <c r="D556" s="12" t="s">
        <v>998</v>
      </c>
      <c r="E556" s="166" t="s">
        <v>1696</v>
      </c>
      <c r="F556" s="12">
        <v>32871029</v>
      </c>
      <c r="G556" s="12">
        <v>20230704</v>
      </c>
      <c r="H556" s="12" t="s">
        <v>492</v>
      </c>
      <c r="I556" s="84">
        <v>189.84</v>
      </c>
      <c r="J556" s="12">
        <v>1</v>
      </c>
      <c r="K556" s="12">
        <v>2000</v>
      </c>
      <c r="L556" s="12"/>
    </row>
    <row r="557" ht="22.5" spans="1:12">
      <c r="A557" s="12">
        <v>542</v>
      </c>
      <c r="B557" s="12" t="s">
        <v>1695</v>
      </c>
      <c r="C557" s="12" t="s">
        <v>137</v>
      </c>
      <c r="D557" s="12" t="s">
        <v>188</v>
      </c>
      <c r="E557" s="12" t="s">
        <v>1697</v>
      </c>
      <c r="F557" s="166" t="s">
        <v>1698</v>
      </c>
      <c r="G557" s="12">
        <v>20231013</v>
      </c>
      <c r="H557" s="12" t="s">
        <v>492</v>
      </c>
      <c r="I557" s="84">
        <v>186.54</v>
      </c>
      <c r="J557" s="12">
        <v>1</v>
      </c>
      <c r="K557" s="12">
        <v>2000</v>
      </c>
      <c r="L557" s="12"/>
    </row>
    <row r="558" ht="22.5" spans="1:12">
      <c r="A558" s="12">
        <v>543</v>
      </c>
      <c r="B558" s="12" t="s">
        <v>1695</v>
      </c>
      <c r="C558" s="12" t="s">
        <v>137</v>
      </c>
      <c r="D558" s="12" t="s">
        <v>188</v>
      </c>
      <c r="E558" s="12" t="s">
        <v>1699</v>
      </c>
      <c r="F558" s="166" t="s">
        <v>1700</v>
      </c>
      <c r="G558" s="12">
        <v>20231013</v>
      </c>
      <c r="H558" s="12" t="s">
        <v>492</v>
      </c>
      <c r="I558" s="84">
        <v>180.4</v>
      </c>
      <c r="J558" s="12">
        <v>1</v>
      </c>
      <c r="K558" s="12">
        <v>2000</v>
      </c>
      <c r="L558" s="12"/>
    </row>
    <row r="559" ht="22.5" spans="1:12">
      <c r="A559" s="12">
        <v>544</v>
      </c>
      <c r="B559" s="12" t="s">
        <v>1701</v>
      </c>
      <c r="C559" s="12" t="s">
        <v>49</v>
      </c>
      <c r="D559" s="12" t="s">
        <v>198</v>
      </c>
      <c r="E559" s="12" t="s">
        <v>1702</v>
      </c>
      <c r="F559" s="12">
        <v>12384158</v>
      </c>
      <c r="G559" s="12">
        <v>20230524</v>
      </c>
      <c r="H559" s="12" t="s">
        <v>1684</v>
      </c>
      <c r="I559" s="84">
        <v>155.15</v>
      </c>
      <c r="J559" s="12">
        <v>1</v>
      </c>
      <c r="K559" s="12">
        <v>2000</v>
      </c>
      <c r="L559" s="12"/>
    </row>
    <row r="560" ht="22.5" spans="1:12">
      <c r="A560" s="12">
        <v>545</v>
      </c>
      <c r="B560" s="12" t="s">
        <v>1703</v>
      </c>
      <c r="C560" s="12" t="s">
        <v>729</v>
      </c>
      <c r="D560" s="12" t="s">
        <v>29</v>
      </c>
      <c r="E560" s="12" t="s">
        <v>1704</v>
      </c>
      <c r="F560" s="166" t="s">
        <v>1705</v>
      </c>
      <c r="G560" s="12">
        <v>20230929</v>
      </c>
      <c r="H560" s="12" t="s">
        <v>1684</v>
      </c>
      <c r="I560" s="84">
        <v>107.32</v>
      </c>
      <c r="J560" s="12">
        <v>1</v>
      </c>
      <c r="K560" s="12">
        <v>2000</v>
      </c>
      <c r="L560" s="12"/>
    </row>
    <row r="561" ht="22.5" spans="1:12">
      <c r="A561" s="12">
        <v>546</v>
      </c>
      <c r="B561" s="12" t="s">
        <v>1706</v>
      </c>
      <c r="C561" s="12" t="s">
        <v>729</v>
      </c>
      <c r="D561" s="12" t="s">
        <v>29</v>
      </c>
      <c r="E561" s="12" t="s">
        <v>1707</v>
      </c>
      <c r="F561" s="166" t="s">
        <v>1708</v>
      </c>
      <c r="G561" s="35">
        <v>20231025</v>
      </c>
      <c r="H561" s="12" t="s">
        <v>20</v>
      </c>
      <c r="I561" s="85">
        <v>116.49</v>
      </c>
      <c r="J561" s="12">
        <v>1</v>
      </c>
      <c r="K561" s="12">
        <v>2000</v>
      </c>
      <c r="L561" s="12"/>
    </row>
    <row r="562" s="114" customFormat="1" spans="1:12">
      <c r="A562" s="17" t="s">
        <v>1709</v>
      </c>
      <c r="B562" s="18"/>
      <c r="C562" s="19"/>
      <c r="D562" s="19"/>
      <c r="E562" s="19"/>
      <c r="F562" s="19"/>
      <c r="G562" s="19"/>
      <c r="H562" s="19"/>
      <c r="I562" s="19"/>
      <c r="J562" s="19">
        <f>SUM(J522:J561)</f>
        <v>43</v>
      </c>
      <c r="K562" s="19">
        <f>SUM(K522:K561)</f>
        <v>86000</v>
      </c>
      <c r="L562" s="19"/>
    </row>
    <row r="563" s="116" customFormat="1" ht="22.5" spans="1:12">
      <c r="A563" s="12">
        <v>547</v>
      </c>
      <c r="B563" s="87" t="s">
        <v>1710</v>
      </c>
      <c r="C563" s="87" t="s">
        <v>1711</v>
      </c>
      <c r="D563" s="87" t="s">
        <v>29</v>
      </c>
      <c r="E563" s="87" t="s">
        <v>1712</v>
      </c>
      <c r="F563" s="166" t="s">
        <v>1713</v>
      </c>
      <c r="G563" s="87" t="s">
        <v>1714</v>
      </c>
      <c r="H563" s="12" t="s">
        <v>671</v>
      </c>
      <c r="I563" s="12">
        <v>114.33</v>
      </c>
      <c r="J563" s="87">
        <v>1</v>
      </c>
      <c r="K563" s="12">
        <v>2000</v>
      </c>
      <c r="L563" s="12"/>
    </row>
    <row r="564" s="116" customFormat="1" ht="22.5" spans="1:12">
      <c r="A564" s="12">
        <v>548</v>
      </c>
      <c r="B564" s="153" t="s">
        <v>1715</v>
      </c>
      <c r="C564" s="87" t="s">
        <v>1711</v>
      </c>
      <c r="D564" s="87" t="s">
        <v>29</v>
      </c>
      <c r="E564" s="87" t="s">
        <v>1716</v>
      </c>
      <c r="F564" s="166" t="s">
        <v>1717</v>
      </c>
      <c r="G564" s="87" t="s">
        <v>1714</v>
      </c>
      <c r="H564" s="12" t="s">
        <v>671</v>
      </c>
      <c r="I564" s="12">
        <v>121.19</v>
      </c>
      <c r="J564" s="87">
        <v>1</v>
      </c>
      <c r="K564" s="12">
        <v>2000</v>
      </c>
      <c r="L564" s="12"/>
    </row>
    <row r="565" s="116" customFormat="1" ht="22.5" spans="1:12">
      <c r="A565" s="12">
        <v>549</v>
      </c>
      <c r="B565" s="154" t="s">
        <v>1718</v>
      </c>
      <c r="C565" s="155" t="s">
        <v>623</v>
      </c>
      <c r="D565" s="87" t="s">
        <v>69</v>
      </c>
      <c r="E565" s="87" t="s">
        <v>1719</v>
      </c>
      <c r="F565" s="87">
        <v>38062443</v>
      </c>
      <c r="G565" s="87" t="s">
        <v>1720</v>
      </c>
      <c r="H565" s="12" t="s">
        <v>671</v>
      </c>
      <c r="I565" s="12">
        <v>683.07</v>
      </c>
      <c r="J565" s="87">
        <v>1</v>
      </c>
      <c r="K565" s="12">
        <v>2000</v>
      </c>
      <c r="L565" s="12"/>
    </row>
    <row r="566" s="116" customFormat="1" ht="22.5" spans="1:12">
      <c r="A566" s="12">
        <v>550</v>
      </c>
      <c r="B566" s="154" t="s">
        <v>1718</v>
      </c>
      <c r="C566" s="155" t="s">
        <v>623</v>
      </c>
      <c r="D566" s="87" t="s">
        <v>69</v>
      </c>
      <c r="E566" s="87" t="s">
        <v>1721</v>
      </c>
      <c r="F566" s="172" t="s">
        <v>1722</v>
      </c>
      <c r="G566" s="87" t="s">
        <v>1723</v>
      </c>
      <c r="H566" s="12" t="s">
        <v>390</v>
      </c>
      <c r="I566" s="12">
        <v>200.67</v>
      </c>
      <c r="J566" s="87">
        <v>1</v>
      </c>
      <c r="K566" s="12">
        <v>2000</v>
      </c>
      <c r="L566" s="12"/>
    </row>
    <row r="567" s="116" customFormat="1" ht="22.5" spans="1:12">
      <c r="A567" s="12">
        <v>551</v>
      </c>
      <c r="B567" s="86" t="s">
        <v>1724</v>
      </c>
      <c r="C567" s="86" t="s">
        <v>49</v>
      </c>
      <c r="D567" s="87" t="s">
        <v>198</v>
      </c>
      <c r="E567" s="87" t="s">
        <v>1725</v>
      </c>
      <c r="F567" s="12">
        <v>14371945</v>
      </c>
      <c r="G567" s="87" t="s">
        <v>1726</v>
      </c>
      <c r="H567" s="12" t="s">
        <v>671</v>
      </c>
      <c r="I567" s="12">
        <v>112.52</v>
      </c>
      <c r="J567" s="87">
        <v>1</v>
      </c>
      <c r="K567" s="12">
        <v>2000</v>
      </c>
      <c r="L567" s="12"/>
    </row>
    <row r="568" s="116" customFormat="1" ht="22.5" spans="1:12">
      <c r="A568" s="12">
        <v>552</v>
      </c>
      <c r="B568" s="87" t="s">
        <v>1727</v>
      </c>
      <c r="C568" s="86" t="s">
        <v>49</v>
      </c>
      <c r="D568" s="87" t="s">
        <v>198</v>
      </c>
      <c r="E568" s="87" t="s">
        <v>1728</v>
      </c>
      <c r="F568" s="12">
        <v>14371939</v>
      </c>
      <c r="G568" s="87" t="s">
        <v>1729</v>
      </c>
      <c r="H568" s="12" t="s">
        <v>671</v>
      </c>
      <c r="I568" s="12">
        <v>101.31</v>
      </c>
      <c r="J568" s="87">
        <v>1</v>
      </c>
      <c r="K568" s="12">
        <v>2000</v>
      </c>
      <c r="L568" s="12"/>
    </row>
    <row r="569" s="116" customFormat="1" ht="45" spans="1:12">
      <c r="A569" s="12">
        <v>553</v>
      </c>
      <c r="B569" s="87" t="s">
        <v>1730</v>
      </c>
      <c r="C569" s="87" t="s">
        <v>609</v>
      </c>
      <c r="D569" s="87" t="s">
        <v>188</v>
      </c>
      <c r="E569" s="87" t="s">
        <v>1731</v>
      </c>
      <c r="F569" s="166" t="s">
        <v>1732</v>
      </c>
      <c r="G569" s="87" t="s">
        <v>1733</v>
      </c>
      <c r="H569" s="12" t="s">
        <v>671</v>
      </c>
      <c r="I569" s="12">
        <v>331.32</v>
      </c>
      <c r="J569" s="87">
        <v>1</v>
      </c>
      <c r="K569" s="12">
        <v>2000</v>
      </c>
      <c r="L569" s="12"/>
    </row>
    <row r="570" s="116" customFormat="1" ht="33.75" spans="1:12">
      <c r="A570" s="12">
        <v>554</v>
      </c>
      <c r="B570" s="87" t="s">
        <v>1734</v>
      </c>
      <c r="C570" s="87" t="s">
        <v>508</v>
      </c>
      <c r="D570" s="87" t="s">
        <v>133</v>
      </c>
      <c r="E570" s="87" t="s">
        <v>1735</v>
      </c>
      <c r="F570" s="166" t="s">
        <v>1736</v>
      </c>
      <c r="G570" s="87" t="s">
        <v>1737</v>
      </c>
      <c r="H570" s="12" t="s">
        <v>671</v>
      </c>
      <c r="I570" s="12">
        <v>1009.03</v>
      </c>
      <c r="J570" s="87">
        <v>1</v>
      </c>
      <c r="K570" s="12">
        <v>2000</v>
      </c>
      <c r="L570" s="12"/>
    </row>
    <row r="571" s="116" customFormat="1" ht="22.5" spans="1:12">
      <c r="A571" s="12">
        <v>555</v>
      </c>
      <c r="B571" s="87" t="s">
        <v>1738</v>
      </c>
      <c r="C571" s="87" t="s">
        <v>49</v>
      </c>
      <c r="D571" s="87" t="s">
        <v>198</v>
      </c>
      <c r="E571" s="87" t="s">
        <v>1739</v>
      </c>
      <c r="F571" s="12">
        <v>12384154</v>
      </c>
      <c r="G571" s="87" t="s">
        <v>1740</v>
      </c>
      <c r="H571" s="12" t="s">
        <v>671</v>
      </c>
      <c r="I571" s="12">
        <v>108.77</v>
      </c>
      <c r="J571" s="87">
        <v>1</v>
      </c>
      <c r="K571" s="12">
        <v>2000</v>
      </c>
      <c r="L571" s="12"/>
    </row>
    <row r="572" s="116" customFormat="1" ht="33.75" spans="1:12">
      <c r="A572" s="12">
        <v>556</v>
      </c>
      <c r="B572" s="87" t="s">
        <v>1741</v>
      </c>
      <c r="C572" s="87" t="s">
        <v>508</v>
      </c>
      <c r="D572" s="87" t="s">
        <v>133</v>
      </c>
      <c r="E572" s="87" t="s">
        <v>1742</v>
      </c>
      <c r="F572" s="166" t="s">
        <v>1743</v>
      </c>
      <c r="G572" s="87" t="s">
        <v>1744</v>
      </c>
      <c r="H572" s="12" t="s">
        <v>390</v>
      </c>
      <c r="I572" s="12">
        <v>476.05</v>
      </c>
      <c r="J572" s="87">
        <v>1</v>
      </c>
      <c r="K572" s="12">
        <v>2000</v>
      </c>
      <c r="L572" s="12"/>
    </row>
    <row r="573" s="116" customFormat="1" ht="22.5" spans="1:12">
      <c r="A573" s="12">
        <v>557</v>
      </c>
      <c r="B573" s="87" t="s">
        <v>728</v>
      </c>
      <c r="C573" s="87" t="s">
        <v>503</v>
      </c>
      <c r="D573" s="87" t="s">
        <v>56</v>
      </c>
      <c r="E573" s="87" t="s">
        <v>1745</v>
      </c>
      <c r="F573" s="166" t="s">
        <v>1746</v>
      </c>
      <c r="G573" s="87" t="s">
        <v>1726</v>
      </c>
      <c r="H573" s="12" t="s">
        <v>671</v>
      </c>
      <c r="I573" s="12">
        <v>345.7</v>
      </c>
      <c r="J573" s="87">
        <v>1</v>
      </c>
      <c r="K573" s="12">
        <v>2000</v>
      </c>
      <c r="L573" s="12"/>
    </row>
    <row r="574" s="116" customFormat="1" ht="22.5" spans="1:12">
      <c r="A574" s="12">
        <v>558</v>
      </c>
      <c r="B574" s="153" t="s">
        <v>1747</v>
      </c>
      <c r="C574" s="153" t="s">
        <v>623</v>
      </c>
      <c r="D574" s="153" t="s">
        <v>69</v>
      </c>
      <c r="E574" s="87" t="s">
        <v>1748</v>
      </c>
      <c r="F574" s="169" t="s">
        <v>1749</v>
      </c>
      <c r="G574" s="153" t="s">
        <v>1750</v>
      </c>
      <c r="H574" s="12" t="s">
        <v>671</v>
      </c>
      <c r="I574" s="12">
        <v>459.44</v>
      </c>
      <c r="J574" s="153">
        <v>3</v>
      </c>
      <c r="K574" s="61">
        <v>6000</v>
      </c>
      <c r="L574" s="12"/>
    </row>
    <row r="575" s="116" customFormat="1" ht="22.5" spans="1:12">
      <c r="A575" s="12">
        <v>559</v>
      </c>
      <c r="B575" s="156"/>
      <c r="C575" s="156"/>
      <c r="D575" s="156"/>
      <c r="E575" s="87" t="s">
        <v>1751</v>
      </c>
      <c r="F575" s="58"/>
      <c r="G575" s="156"/>
      <c r="H575" s="12" t="s">
        <v>180</v>
      </c>
      <c r="I575" s="12">
        <v>635.33</v>
      </c>
      <c r="J575" s="156"/>
      <c r="K575" s="58"/>
      <c r="L575" s="12"/>
    </row>
    <row r="576" s="116" customFormat="1" ht="22.5" spans="1:12">
      <c r="A576" s="12">
        <v>560</v>
      </c>
      <c r="B576" s="86"/>
      <c r="C576" s="86"/>
      <c r="D576" s="86"/>
      <c r="E576" s="87" t="s">
        <v>1752</v>
      </c>
      <c r="F576" s="62"/>
      <c r="G576" s="86"/>
      <c r="H576" s="12" t="s">
        <v>671</v>
      </c>
      <c r="I576" s="12">
        <v>101.7</v>
      </c>
      <c r="J576" s="86"/>
      <c r="K576" s="62"/>
      <c r="L576" s="12"/>
    </row>
    <row r="577" s="116" customFormat="1" ht="22.5" spans="1:12">
      <c r="A577" s="12">
        <v>561</v>
      </c>
      <c r="B577" s="87" t="s">
        <v>1753</v>
      </c>
      <c r="C577" s="87" t="s">
        <v>623</v>
      </c>
      <c r="D577" s="87" t="s">
        <v>69</v>
      </c>
      <c r="E577" s="87" t="s">
        <v>1754</v>
      </c>
      <c r="F577" s="166" t="s">
        <v>1755</v>
      </c>
      <c r="G577" s="87" t="s">
        <v>1756</v>
      </c>
      <c r="H577" s="12" t="s">
        <v>671</v>
      </c>
      <c r="I577" s="12">
        <v>269.53</v>
      </c>
      <c r="J577" s="87">
        <v>1</v>
      </c>
      <c r="K577" s="12">
        <v>2000</v>
      </c>
      <c r="L577" s="12"/>
    </row>
    <row r="578" s="116" customFormat="1" ht="33.75" spans="1:12">
      <c r="A578" s="12">
        <v>562</v>
      </c>
      <c r="B578" s="87" t="s">
        <v>1757</v>
      </c>
      <c r="C578" s="87" t="s">
        <v>508</v>
      </c>
      <c r="D578" s="87" t="s">
        <v>133</v>
      </c>
      <c r="E578" s="87" t="s">
        <v>1758</v>
      </c>
      <c r="F578" s="166" t="s">
        <v>1759</v>
      </c>
      <c r="G578" s="87" t="s">
        <v>1760</v>
      </c>
      <c r="H578" s="12" t="s">
        <v>671</v>
      </c>
      <c r="I578" s="12">
        <v>300.55</v>
      </c>
      <c r="J578" s="87">
        <v>1</v>
      </c>
      <c r="K578" s="12">
        <v>2000</v>
      </c>
      <c r="L578" s="12"/>
    </row>
    <row r="579" s="116" customFormat="1" ht="22.5" spans="1:12">
      <c r="A579" s="12">
        <v>563</v>
      </c>
      <c r="B579" s="87" t="s">
        <v>1761</v>
      </c>
      <c r="C579" s="87" t="s">
        <v>570</v>
      </c>
      <c r="D579" s="87" t="s">
        <v>439</v>
      </c>
      <c r="E579" s="87" t="s">
        <v>1762</v>
      </c>
      <c r="F579" s="12">
        <v>26181584</v>
      </c>
      <c r="G579" s="87" t="s">
        <v>1763</v>
      </c>
      <c r="H579" s="12" t="s">
        <v>390</v>
      </c>
      <c r="I579" s="12">
        <v>583.17</v>
      </c>
      <c r="J579" s="87">
        <v>1</v>
      </c>
      <c r="K579" s="12">
        <v>2000</v>
      </c>
      <c r="L579" s="12"/>
    </row>
    <row r="580" s="116" customFormat="1" ht="22.5" spans="1:12">
      <c r="A580" s="12">
        <v>564</v>
      </c>
      <c r="B580" s="87" t="s">
        <v>1764</v>
      </c>
      <c r="C580" s="87" t="s">
        <v>488</v>
      </c>
      <c r="D580" s="87" t="s">
        <v>29</v>
      </c>
      <c r="E580" s="87" t="s">
        <v>1765</v>
      </c>
      <c r="F580" s="166" t="s">
        <v>1766</v>
      </c>
      <c r="G580" s="87" t="s">
        <v>1767</v>
      </c>
      <c r="H580" s="12" t="s">
        <v>390</v>
      </c>
      <c r="I580" s="12">
        <v>134.92</v>
      </c>
      <c r="J580" s="87">
        <v>1</v>
      </c>
      <c r="K580" s="12">
        <v>2000</v>
      </c>
      <c r="L580" s="12"/>
    </row>
    <row r="581" s="116" customFormat="1" ht="22.5" spans="1:12">
      <c r="A581" s="12">
        <v>565</v>
      </c>
      <c r="B581" s="87" t="s">
        <v>1710</v>
      </c>
      <c r="C581" s="87" t="s">
        <v>488</v>
      </c>
      <c r="D581" s="87" t="s">
        <v>29</v>
      </c>
      <c r="E581" s="87" t="s">
        <v>1768</v>
      </c>
      <c r="F581" s="166" t="s">
        <v>1769</v>
      </c>
      <c r="G581" s="87" t="s">
        <v>1770</v>
      </c>
      <c r="H581" s="12" t="s">
        <v>390</v>
      </c>
      <c r="I581" s="12">
        <v>120.48</v>
      </c>
      <c r="J581" s="87">
        <v>1</v>
      </c>
      <c r="K581" s="12">
        <v>2000</v>
      </c>
      <c r="L581" s="12"/>
    </row>
    <row r="582" s="116" customFormat="1" ht="22.5" spans="1:12">
      <c r="A582" s="12">
        <v>566</v>
      </c>
      <c r="B582" s="87" t="s">
        <v>1771</v>
      </c>
      <c r="C582" s="87" t="s">
        <v>488</v>
      </c>
      <c r="D582" s="87" t="s">
        <v>29</v>
      </c>
      <c r="E582" s="87" t="s">
        <v>1772</v>
      </c>
      <c r="F582" s="32" t="s">
        <v>1773</v>
      </c>
      <c r="G582" s="87" t="s">
        <v>1774</v>
      </c>
      <c r="H582" s="12" t="s">
        <v>180</v>
      </c>
      <c r="I582" s="12">
        <v>167.47</v>
      </c>
      <c r="J582" s="87">
        <v>1</v>
      </c>
      <c r="K582" s="12">
        <v>2000</v>
      </c>
      <c r="L582" s="12"/>
    </row>
    <row r="583" s="116" customFormat="1" ht="22.5" spans="1:12">
      <c r="A583" s="12">
        <v>567</v>
      </c>
      <c r="B583" s="87" t="s">
        <v>1227</v>
      </c>
      <c r="C583" s="87" t="s">
        <v>488</v>
      </c>
      <c r="D583" s="87" t="s">
        <v>29</v>
      </c>
      <c r="E583" s="87" t="s">
        <v>1775</v>
      </c>
      <c r="F583" s="32" t="s">
        <v>1776</v>
      </c>
      <c r="G583" s="87" t="s">
        <v>1777</v>
      </c>
      <c r="H583" s="12" t="s">
        <v>180</v>
      </c>
      <c r="I583" s="12">
        <v>155.17</v>
      </c>
      <c r="J583" s="87">
        <v>1</v>
      </c>
      <c r="K583" s="12">
        <v>2000</v>
      </c>
      <c r="L583" s="12"/>
    </row>
    <row r="584" s="116" customFormat="1" ht="22.5" spans="1:12">
      <c r="A584" s="12">
        <v>568</v>
      </c>
      <c r="B584" s="87" t="s">
        <v>1778</v>
      </c>
      <c r="C584" s="87" t="s">
        <v>623</v>
      </c>
      <c r="D584" s="87" t="s">
        <v>69</v>
      </c>
      <c r="E584" s="87" t="s">
        <v>1779</v>
      </c>
      <c r="F584" s="32" t="s">
        <v>1780</v>
      </c>
      <c r="G584" s="87" t="s">
        <v>1781</v>
      </c>
      <c r="H584" s="12" t="s">
        <v>671</v>
      </c>
      <c r="I584" s="12">
        <v>232.98</v>
      </c>
      <c r="J584" s="87">
        <v>1</v>
      </c>
      <c r="K584" s="12">
        <v>2000</v>
      </c>
      <c r="L584" s="12"/>
    </row>
    <row r="585" s="116" customFormat="1" ht="45" spans="1:12">
      <c r="A585" s="12">
        <v>569</v>
      </c>
      <c r="B585" s="87" t="s">
        <v>1782</v>
      </c>
      <c r="C585" s="87" t="s">
        <v>609</v>
      </c>
      <c r="D585" s="87" t="s">
        <v>188</v>
      </c>
      <c r="E585" s="87" t="s">
        <v>1783</v>
      </c>
      <c r="F585" s="166" t="s">
        <v>1784</v>
      </c>
      <c r="G585" s="87" t="s">
        <v>1785</v>
      </c>
      <c r="H585" s="12" t="s">
        <v>180</v>
      </c>
      <c r="I585" s="12">
        <v>187.58</v>
      </c>
      <c r="J585" s="87">
        <v>1</v>
      </c>
      <c r="K585" s="12">
        <v>2000</v>
      </c>
      <c r="L585" s="12"/>
    </row>
    <row r="586" s="116" customFormat="1" ht="22.5" spans="1:12">
      <c r="A586" s="12">
        <v>570</v>
      </c>
      <c r="B586" s="87" t="s">
        <v>1730</v>
      </c>
      <c r="C586" s="87" t="s">
        <v>1711</v>
      </c>
      <c r="D586" s="87" t="s">
        <v>29</v>
      </c>
      <c r="E586" s="87" t="s">
        <v>1786</v>
      </c>
      <c r="F586" s="166" t="s">
        <v>1787</v>
      </c>
      <c r="G586" s="87" t="s">
        <v>1788</v>
      </c>
      <c r="H586" s="12" t="s">
        <v>180</v>
      </c>
      <c r="I586" s="12">
        <v>136.52</v>
      </c>
      <c r="J586" s="87">
        <v>1</v>
      </c>
      <c r="K586" s="12">
        <v>2000</v>
      </c>
      <c r="L586" s="12"/>
    </row>
    <row r="587" s="116" customFormat="1" ht="22.5" spans="1:12">
      <c r="A587" s="12">
        <v>571</v>
      </c>
      <c r="B587" s="87" t="s">
        <v>1789</v>
      </c>
      <c r="C587" s="87" t="s">
        <v>636</v>
      </c>
      <c r="D587" s="87" t="s">
        <v>16</v>
      </c>
      <c r="E587" s="87" t="s">
        <v>1790</v>
      </c>
      <c r="F587" s="12">
        <v>78351629</v>
      </c>
      <c r="G587" s="87" t="s">
        <v>1791</v>
      </c>
      <c r="H587" s="12" t="s">
        <v>390</v>
      </c>
      <c r="I587" s="12">
        <v>100.233</v>
      </c>
      <c r="J587" s="87">
        <v>1</v>
      </c>
      <c r="K587" s="12">
        <v>2000</v>
      </c>
      <c r="L587" s="12"/>
    </row>
    <row r="588" s="116" customFormat="1" ht="45" spans="1:12">
      <c r="A588" s="12">
        <v>572</v>
      </c>
      <c r="B588" s="87" t="s">
        <v>1792</v>
      </c>
      <c r="C588" s="87" t="s">
        <v>609</v>
      </c>
      <c r="D588" s="87" t="s">
        <v>188</v>
      </c>
      <c r="E588" s="87" t="s">
        <v>1793</v>
      </c>
      <c r="F588" s="12">
        <v>94580904</v>
      </c>
      <c r="G588" s="87" t="s">
        <v>1794</v>
      </c>
      <c r="H588" s="12" t="s">
        <v>390</v>
      </c>
      <c r="I588" s="12">
        <v>105.98</v>
      </c>
      <c r="J588" s="87">
        <v>1</v>
      </c>
      <c r="K588" s="12">
        <v>2000</v>
      </c>
      <c r="L588" s="12"/>
    </row>
    <row r="589" s="116" customFormat="1" ht="45" spans="1:12">
      <c r="A589" s="12">
        <v>573</v>
      </c>
      <c r="B589" s="87" t="s">
        <v>1795</v>
      </c>
      <c r="C589" s="87" t="s">
        <v>609</v>
      </c>
      <c r="D589" s="87" t="s">
        <v>188</v>
      </c>
      <c r="E589" s="87" t="s">
        <v>1796</v>
      </c>
      <c r="F589" s="166" t="s">
        <v>1797</v>
      </c>
      <c r="G589" s="87" t="s">
        <v>1798</v>
      </c>
      <c r="H589" s="12" t="s">
        <v>390</v>
      </c>
      <c r="I589" s="12">
        <v>129.45</v>
      </c>
      <c r="J589" s="87">
        <v>1</v>
      </c>
      <c r="K589" s="12">
        <v>2000</v>
      </c>
      <c r="L589" s="12"/>
    </row>
    <row r="590" s="116" customFormat="1" ht="22.5" spans="1:12">
      <c r="A590" s="12">
        <v>574</v>
      </c>
      <c r="B590" s="153" t="s">
        <v>1799</v>
      </c>
      <c r="C590" s="153" t="s">
        <v>488</v>
      </c>
      <c r="D590" s="153" t="s">
        <v>29</v>
      </c>
      <c r="E590" s="87" t="s">
        <v>1800</v>
      </c>
      <c r="F590" s="169" t="s">
        <v>1801</v>
      </c>
      <c r="G590" s="153" t="s">
        <v>1802</v>
      </c>
      <c r="H590" s="12" t="s">
        <v>390</v>
      </c>
      <c r="I590" s="12">
        <v>470.43</v>
      </c>
      <c r="J590" s="153">
        <v>2</v>
      </c>
      <c r="K590" s="61">
        <v>4000</v>
      </c>
      <c r="L590" s="12"/>
    </row>
    <row r="591" s="116" customFormat="1" ht="12" spans="1:12">
      <c r="A591" s="12">
        <v>575</v>
      </c>
      <c r="B591" s="86"/>
      <c r="C591" s="86"/>
      <c r="D591" s="86"/>
      <c r="E591" s="87" t="s">
        <v>1803</v>
      </c>
      <c r="F591" s="62"/>
      <c r="G591" s="86"/>
      <c r="H591" s="12" t="s">
        <v>390</v>
      </c>
      <c r="I591" s="12">
        <v>594.41</v>
      </c>
      <c r="J591" s="86"/>
      <c r="K591" s="62"/>
      <c r="L591" s="12"/>
    </row>
    <row r="592" s="116" customFormat="1" ht="33.75" spans="1:12">
      <c r="A592" s="12">
        <v>576</v>
      </c>
      <c r="B592" s="87" t="s">
        <v>1804</v>
      </c>
      <c r="C592" s="87" t="s">
        <v>508</v>
      </c>
      <c r="D592" s="87" t="s">
        <v>133</v>
      </c>
      <c r="E592" s="87" t="s">
        <v>1805</v>
      </c>
      <c r="F592" s="166" t="s">
        <v>1806</v>
      </c>
      <c r="G592" s="87" t="s">
        <v>1807</v>
      </c>
      <c r="H592" s="12" t="s">
        <v>798</v>
      </c>
      <c r="I592" s="12">
        <v>441.15</v>
      </c>
      <c r="J592" s="87">
        <v>1</v>
      </c>
      <c r="K592" s="12">
        <v>2000</v>
      </c>
      <c r="L592" s="12"/>
    </row>
    <row r="593" s="116" customFormat="1" ht="22.5" spans="1:12">
      <c r="A593" s="12">
        <v>577</v>
      </c>
      <c r="B593" s="153" t="s">
        <v>1808</v>
      </c>
      <c r="C593" s="153" t="s">
        <v>488</v>
      </c>
      <c r="D593" s="153" t="s">
        <v>29</v>
      </c>
      <c r="E593" s="153" t="s">
        <v>1809</v>
      </c>
      <c r="F593" s="169" t="s">
        <v>1810</v>
      </c>
      <c r="G593" s="157">
        <v>45115</v>
      </c>
      <c r="H593" s="61" t="s">
        <v>390</v>
      </c>
      <c r="I593" s="61">
        <v>109.46</v>
      </c>
      <c r="J593" s="159">
        <v>1</v>
      </c>
      <c r="K593" s="12">
        <v>2000</v>
      </c>
      <c r="L593" s="12"/>
    </row>
    <row r="594" s="116" customFormat="1" ht="45" spans="1:12">
      <c r="A594" s="12">
        <v>578</v>
      </c>
      <c r="B594" s="20" t="s">
        <v>1811</v>
      </c>
      <c r="C594" s="20" t="s">
        <v>609</v>
      </c>
      <c r="D594" s="20" t="s">
        <v>188</v>
      </c>
      <c r="E594" s="20" t="s">
        <v>1812</v>
      </c>
      <c r="F594" s="166" t="s">
        <v>1813</v>
      </c>
      <c r="G594" s="158">
        <v>45189</v>
      </c>
      <c r="H594" s="12" t="s">
        <v>390</v>
      </c>
      <c r="I594" s="12">
        <v>289.46</v>
      </c>
      <c r="J594" s="20">
        <v>1</v>
      </c>
      <c r="K594" s="12">
        <v>2000</v>
      </c>
      <c r="L594" s="12"/>
    </row>
    <row r="595" s="114" customFormat="1" spans="1:12">
      <c r="A595" s="17" t="s">
        <v>1814</v>
      </c>
      <c r="B595" s="18"/>
      <c r="C595" s="19"/>
      <c r="D595" s="19"/>
      <c r="E595" s="19"/>
      <c r="F595" s="19"/>
      <c r="G595" s="19"/>
      <c r="H595" s="19"/>
      <c r="I595" s="19"/>
      <c r="J595" s="19">
        <f>SUM(J563:J594)</f>
        <v>32</v>
      </c>
      <c r="K595" s="19">
        <f>SUM(K563:K594)</f>
        <v>64000</v>
      </c>
      <c r="L595" s="19"/>
    </row>
    <row r="596" s="116" customFormat="1" ht="22.5" spans="1:12">
      <c r="A596" s="12">
        <v>579</v>
      </c>
      <c r="B596" s="32" t="s">
        <v>1815</v>
      </c>
      <c r="C596" s="12" t="s">
        <v>488</v>
      </c>
      <c r="D596" s="12" t="s">
        <v>29</v>
      </c>
      <c r="E596" s="12" t="s">
        <v>1816</v>
      </c>
      <c r="F596" s="57" t="s">
        <v>1817</v>
      </c>
      <c r="G596" s="37">
        <v>44972</v>
      </c>
      <c r="H596" s="12" t="s">
        <v>116</v>
      </c>
      <c r="I596" s="35">
        <v>120.91</v>
      </c>
      <c r="J596" s="35">
        <v>1</v>
      </c>
      <c r="K596" s="35">
        <v>2000</v>
      </c>
      <c r="L596" s="160"/>
    </row>
    <row r="597" s="116" customFormat="1" ht="22.5" spans="1:12">
      <c r="A597" s="12">
        <v>580</v>
      </c>
      <c r="B597" s="32" t="s">
        <v>1818</v>
      </c>
      <c r="C597" s="12" t="s">
        <v>488</v>
      </c>
      <c r="D597" s="12" t="s">
        <v>29</v>
      </c>
      <c r="E597" s="12" t="s">
        <v>1819</v>
      </c>
      <c r="F597" s="57" t="s">
        <v>1820</v>
      </c>
      <c r="G597" s="37">
        <v>44974</v>
      </c>
      <c r="H597" s="12" t="s">
        <v>671</v>
      </c>
      <c r="I597" s="35">
        <v>100.73</v>
      </c>
      <c r="J597" s="35">
        <v>1</v>
      </c>
      <c r="K597" s="35">
        <v>2000</v>
      </c>
      <c r="L597" s="160"/>
    </row>
    <row r="598" s="116" customFormat="1" ht="22.5" spans="1:12">
      <c r="A598" s="12">
        <v>581</v>
      </c>
      <c r="B598" s="32" t="s">
        <v>1821</v>
      </c>
      <c r="C598" s="12" t="s">
        <v>488</v>
      </c>
      <c r="D598" s="12" t="s">
        <v>29</v>
      </c>
      <c r="E598" s="12" t="s">
        <v>1822</v>
      </c>
      <c r="F598" s="57" t="s">
        <v>1823</v>
      </c>
      <c r="G598" s="37">
        <v>44984</v>
      </c>
      <c r="H598" s="12" t="s">
        <v>390</v>
      </c>
      <c r="I598" s="35">
        <v>113.17</v>
      </c>
      <c r="J598" s="35">
        <v>1</v>
      </c>
      <c r="K598" s="35">
        <v>2000</v>
      </c>
      <c r="L598" s="160"/>
    </row>
    <row r="599" s="116" customFormat="1" ht="22.5" spans="1:12">
      <c r="A599" s="12">
        <v>582</v>
      </c>
      <c r="B599" s="32" t="s">
        <v>1824</v>
      </c>
      <c r="C599" s="12" t="s">
        <v>488</v>
      </c>
      <c r="D599" s="12" t="s">
        <v>29</v>
      </c>
      <c r="E599" s="12" t="s">
        <v>1825</v>
      </c>
      <c r="F599" s="57" t="s">
        <v>1826</v>
      </c>
      <c r="G599" s="37">
        <v>44984</v>
      </c>
      <c r="H599" s="12" t="s">
        <v>671</v>
      </c>
      <c r="I599" s="35">
        <v>109.61</v>
      </c>
      <c r="J599" s="35">
        <v>1</v>
      </c>
      <c r="K599" s="35">
        <v>2000</v>
      </c>
      <c r="L599" s="160"/>
    </row>
    <row r="600" s="116" customFormat="1" ht="22.5" spans="1:12">
      <c r="A600" s="12">
        <v>583</v>
      </c>
      <c r="B600" s="32" t="s">
        <v>1827</v>
      </c>
      <c r="C600" s="12" t="s">
        <v>488</v>
      </c>
      <c r="D600" s="12" t="s">
        <v>29</v>
      </c>
      <c r="E600" s="12" t="s">
        <v>1828</v>
      </c>
      <c r="F600" s="57" t="s">
        <v>1829</v>
      </c>
      <c r="G600" s="37">
        <v>44984</v>
      </c>
      <c r="H600" s="12" t="s">
        <v>20</v>
      </c>
      <c r="I600" s="35">
        <v>112.12</v>
      </c>
      <c r="J600" s="35">
        <v>1</v>
      </c>
      <c r="K600" s="35">
        <v>2000</v>
      </c>
      <c r="L600" s="160"/>
    </row>
    <row r="601" s="116" customFormat="1" ht="22.5" spans="1:12">
      <c r="A601" s="12">
        <v>584</v>
      </c>
      <c r="B601" s="32" t="s">
        <v>1830</v>
      </c>
      <c r="C601" s="12" t="s">
        <v>488</v>
      </c>
      <c r="D601" s="12" t="s">
        <v>29</v>
      </c>
      <c r="E601" s="12" t="s">
        <v>1831</v>
      </c>
      <c r="F601" s="57" t="s">
        <v>1832</v>
      </c>
      <c r="G601" s="37">
        <v>44983</v>
      </c>
      <c r="H601" s="12" t="s">
        <v>390</v>
      </c>
      <c r="I601" s="35">
        <v>125.61</v>
      </c>
      <c r="J601" s="35">
        <v>1</v>
      </c>
      <c r="K601" s="35">
        <v>2000</v>
      </c>
      <c r="L601" s="160"/>
    </row>
    <row r="602" s="116" customFormat="1" ht="22.5" spans="1:12">
      <c r="A602" s="12">
        <v>585</v>
      </c>
      <c r="B602" s="32" t="s">
        <v>1833</v>
      </c>
      <c r="C602" s="12" t="s">
        <v>488</v>
      </c>
      <c r="D602" s="12" t="s">
        <v>29</v>
      </c>
      <c r="E602" s="12" t="s">
        <v>1834</v>
      </c>
      <c r="F602" s="57" t="s">
        <v>1835</v>
      </c>
      <c r="G602" s="37">
        <v>44985</v>
      </c>
      <c r="H602" s="12" t="s">
        <v>390</v>
      </c>
      <c r="I602" s="35">
        <v>114.71</v>
      </c>
      <c r="J602" s="35">
        <v>1</v>
      </c>
      <c r="K602" s="35">
        <v>2000</v>
      </c>
      <c r="L602" s="160"/>
    </row>
    <row r="603" s="116" customFormat="1" ht="22.5" spans="1:12">
      <c r="A603" s="12">
        <v>586</v>
      </c>
      <c r="B603" s="32" t="s">
        <v>1836</v>
      </c>
      <c r="C603" s="12" t="s">
        <v>488</v>
      </c>
      <c r="D603" s="12" t="s">
        <v>29</v>
      </c>
      <c r="E603" s="12" t="s">
        <v>1837</v>
      </c>
      <c r="F603" s="57" t="s">
        <v>1838</v>
      </c>
      <c r="G603" s="37">
        <v>44985</v>
      </c>
      <c r="H603" s="12" t="s">
        <v>20</v>
      </c>
      <c r="I603" s="35">
        <v>150.63</v>
      </c>
      <c r="J603" s="35">
        <v>1</v>
      </c>
      <c r="K603" s="35">
        <v>2000</v>
      </c>
      <c r="L603" s="160"/>
    </row>
    <row r="604" s="116" customFormat="1" ht="22.5" spans="1:12">
      <c r="A604" s="12">
        <v>587</v>
      </c>
      <c r="B604" s="32" t="s">
        <v>1839</v>
      </c>
      <c r="C604" s="12" t="s">
        <v>488</v>
      </c>
      <c r="D604" s="12" t="s">
        <v>29</v>
      </c>
      <c r="E604" s="12" t="s">
        <v>1840</v>
      </c>
      <c r="F604" s="57" t="s">
        <v>1841</v>
      </c>
      <c r="G604" s="37">
        <v>44977</v>
      </c>
      <c r="H604" s="12" t="s">
        <v>390</v>
      </c>
      <c r="I604" s="35">
        <v>133.32</v>
      </c>
      <c r="J604" s="35">
        <v>1</v>
      </c>
      <c r="K604" s="35">
        <v>2000</v>
      </c>
      <c r="L604" s="160"/>
    </row>
    <row r="605" s="116" customFormat="1" ht="22.5" spans="1:12">
      <c r="A605" s="12">
        <v>588</v>
      </c>
      <c r="B605" s="32" t="s">
        <v>1842</v>
      </c>
      <c r="C605" s="12" t="s">
        <v>636</v>
      </c>
      <c r="D605" s="12" t="s">
        <v>16</v>
      </c>
      <c r="E605" s="12" t="s">
        <v>1843</v>
      </c>
      <c r="F605" s="57" t="s">
        <v>1844</v>
      </c>
      <c r="G605" s="37">
        <v>44988</v>
      </c>
      <c r="H605" s="12" t="s">
        <v>390</v>
      </c>
      <c r="I605" s="35">
        <v>211.74</v>
      </c>
      <c r="J605" s="35">
        <v>1</v>
      </c>
      <c r="K605" s="35">
        <v>2000</v>
      </c>
      <c r="L605" s="160"/>
    </row>
    <row r="606" s="116" customFormat="1" ht="22.5" spans="1:12">
      <c r="A606" s="12">
        <v>589</v>
      </c>
      <c r="B606" s="32" t="s">
        <v>1845</v>
      </c>
      <c r="C606" s="12" t="s">
        <v>636</v>
      </c>
      <c r="D606" s="12" t="s">
        <v>16</v>
      </c>
      <c r="E606" s="12" t="s">
        <v>1846</v>
      </c>
      <c r="F606" s="57" t="s">
        <v>1847</v>
      </c>
      <c r="G606" s="37">
        <v>45005</v>
      </c>
      <c r="H606" s="12" t="s">
        <v>390</v>
      </c>
      <c r="I606" s="35">
        <v>182.67</v>
      </c>
      <c r="J606" s="35">
        <v>1</v>
      </c>
      <c r="K606" s="35">
        <v>2000</v>
      </c>
      <c r="L606" s="160"/>
    </row>
    <row r="607" s="116" customFormat="1" ht="22.5" spans="1:12">
      <c r="A607" s="12">
        <v>590</v>
      </c>
      <c r="B607" s="32" t="s">
        <v>1848</v>
      </c>
      <c r="C607" s="12" t="s">
        <v>636</v>
      </c>
      <c r="D607" s="12" t="s">
        <v>16</v>
      </c>
      <c r="E607" s="12" t="s">
        <v>1849</v>
      </c>
      <c r="F607" s="32" t="s">
        <v>1850</v>
      </c>
      <c r="G607" s="37">
        <v>45213</v>
      </c>
      <c r="H607" s="12" t="s">
        <v>20</v>
      </c>
      <c r="I607" s="35">
        <v>125.748</v>
      </c>
      <c r="J607" s="35">
        <v>1</v>
      </c>
      <c r="K607" s="35">
        <v>2000</v>
      </c>
      <c r="L607" s="160"/>
    </row>
    <row r="608" s="116" customFormat="1" ht="22.5" spans="1:12">
      <c r="A608" s="12">
        <v>591</v>
      </c>
      <c r="B608" s="32" t="s">
        <v>1851</v>
      </c>
      <c r="C608" s="12" t="s">
        <v>636</v>
      </c>
      <c r="D608" s="12" t="s">
        <v>16</v>
      </c>
      <c r="E608" s="12" t="s">
        <v>1852</v>
      </c>
      <c r="F608" s="57">
        <v>12403008</v>
      </c>
      <c r="G608" s="37">
        <v>45030</v>
      </c>
      <c r="H608" s="12" t="s">
        <v>671</v>
      </c>
      <c r="I608" s="35">
        <v>107.81</v>
      </c>
      <c r="J608" s="35">
        <v>1</v>
      </c>
      <c r="K608" s="35">
        <v>2000</v>
      </c>
      <c r="L608" s="160"/>
    </row>
    <row r="609" s="116" customFormat="1" ht="22.5" spans="1:12">
      <c r="A609" s="12">
        <v>592</v>
      </c>
      <c r="B609" s="32" t="s">
        <v>1851</v>
      </c>
      <c r="C609" s="12" t="s">
        <v>636</v>
      </c>
      <c r="D609" s="12" t="s">
        <v>16</v>
      </c>
      <c r="E609" s="12" t="s">
        <v>1853</v>
      </c>
      <c r="F609" s="32" t="s">
        <v>1854</v>
      </c>
      <c r="G609" s="37">
        <v>45213</v>
      </c>
      <c r="H609" s="12" t="s">
        <v>20</v>
      </c>
      <c r="I609" s="35" t="s">
        <v>1855</v>
      </c>
      <c r="J609" s="35">
        <v>1</v>
      </c>
      <c r="K609" s="35">
        <v>2000</v>
      </c>
      <c r="L609" s="160"/>
    </row>
    <row r="610" s="116" customFormat="1" ht="22.5" spans="1:12">
      <c r="A610" s="12">
        <v>593</v>
      </c>
      <c r="B610" s="32" t="s">
        <v>1856</v>
      </c>
      <c r="C610" s="12" t="s">
        <v>488</v>
      </c>
      <c r="D610" s="12" t="s">
        <v>29</v>
      </c>
      <c r="E610" s="12" t="s">
        <v>1857</v>
      </c>
      <c r="F610" s="57" t="s">
        <v>1858</v>
      </c>
      <c r="G610" s="37">
        <v>45031</v>
      </c>
      <c r="H610" s="12" t="s">
        <v>1859</v>
      </c>
      <c r="I610" s="35">
        <v>121.1</v>
      </c>
      <c r="J610" s="35">
        <v>1</v>
      </c>
      <c r="K610" s="35">
        <v>2000</v>
      </c>
      <c r="L610" s="160"/>
    </row>
    <row r="611" s="116" customFormat="1" ht="22.5" spans="1:12">
      <c r="A611" s="12">
        <v>594</v>
      </c>
      <c r="B611" s="32" t="s">
        <v>1860</v>
      </c>
      <c r="C611" s="12" t="s">
        <v>488</v>
      </c>
      <c r="D611" s="12" t="s">
        <v>29</v>
      </c>
      <c r="E611" s="12" t="s">
        <v>1861</v>
      </c>
      <c r="F611" s="57" t="s">
        <v>1862</v>
      </c>
      <c r="G611" s="37">
        <v>45036</v>
      </c>
      <c r="H611" s="12" t="s">
        <v>390</v>
      </c>
      <c r="I611" s="35">
        <v>126.95</v>
      </c>
      <c r="J611" s="35">
        <v>1</v>
      </c>
      <c r="K611" s="35">
        <v>2000</v>
      </c>
      <c r="L611" s="160"/>
    </row>
    <row r="612" s="116" customFormat="1" ht="22.5" spans="1:12">
      <c r="A612" s="12">
        <v>595</v>
      </c>
      <c r="B612" s="32" t="s">
        <v>1863</v>
      </c>
      <c r="C612" s="12" t="s">
        <v>1864</v>
      </c>
      <c r="D612" s="12" t="s">
        <v>80</v>
      </c>
      <c r="E612" s="12" t="s">
        <v>1865</v>
      </c>
      <c r="F612" s="57" t="s">
        <v>1866</v>
      </c>
      <c r="G612" s="37">
        <v>44995</v>
      </c>
      <c r="H612" s="12" t="s">
        <v>116</v>
      </c>
      <c r="I612" s="35">
        <v>178.94</v>
      </c>
      <c r="J612" s="35">
        <v>1</v>
      </c>
      <c r="K612" s="35">
        <v>2000</v>
      </c>
      <c r="L612" s="160"/>
    </row>
    <row r="613" s="116" customFormat="1" ht="22.5" spans="1:12">
      <c r="A613" s="12">
        <v>596</v>
      </c>
      <c r="B613" s="32" t="s">
        <v>1867</v>
      </c>
      <c r="C613" s="12" t="s">
        <v>488</v>
      </c>
      <c r="D613" s="12" t="s">
        <v>29</v>
      </c>
      <c r="E613" s="12" t="s">
        <v>1868</v>
      </c>
      <c r="F613" s="57">
        <v>25254423</v>
      </c>
      <c r="G613" s="37">
        <v>45051</v>
      </c>
      <c r="H613" s="12" t="s">
        <v>390</v>
      </c>
      <c r="I613" s="35">
        <v>123.95</v>
      </c>
      <c r="J613" s="35">
        <v>1</v>
      </c>
      <c r="K613" s="35">
        <v>2000</v>
      </c>
      <c r="L613" s="160"/>
    </row>
    <row r="614" s="116" customFormat="1" ht="22.5" spans="1:12">
      <c r="A614" s="12">
        <v>597</v>
      </c>
      <c r="B614" s="32" t="s">
        <v>1869</v>
      </c>
      <c r="C614" s="12" t="s">
        <v>488</v>
      </c>
      <c r="D614" s="12" t="s">
        <v>29</v>
      </c>
      <c r="E614" s="12" t="s">
        <v>1870</v>
      </c>
      <c r="F614" s="57">
        <v>25254433</v>
      </c>
      <c r="G614" s="37">
        <v>45053</v>
      </c>
      <c r="H614" s="12" t="s">
        <v>671</v>
      </c>
      <c r="I614" s="35">
        <v>123.29</v>
      </c>
      <c r="J614" s="35">
        <v>1</v>
      </c>
      <c r="K614" s="35">
        <v>2000</v>
      </c>
      <c r="L614" s="160"/>
    </row>
    <row r="615" s="116" customFormat="1" ht="22.5" spans="1:12">
      <c r="A615" s="12">
        <v>598</v>
      </c>
      <c r="B615" s="32" t="s">
        <v>1871</v>
      </c>
      <c r="C615" s="12" t="s">
        <v>528</v>
      </c>
      <c r="D615" s="12" t="s">
        <v>69</v>
      </c>
      <c r="E615" s="12" t="s">
        <v>1872</v>
      </c>
      <c r="F615" s="57">
        <v>7822538</v>
      </c>
      <c r="G615" s="37">
        <v>45093</v>
      </c>
      <c r="H615" s="12" t="s">
        <v>671</v>
      </c>
      <c r="I615" s="35">
        <v>183.29</v>
      </c>
      <c r="J615" s="35">
        <v>1</v>
      </c>
      <c r="K615" s="35">
        <v>2000</v>
      </c>
      <c r="L615" s="160"/>
    </row>
    <row r="616" s="116" customFormat="1" ht="22.5" spans="1:12">
      <c r="A616" s="12">
        <v>599</v>
      </c>
      <c r="B616" s="32" t="s">
        <v>1871</v>
      </c>
      <c r="C616" s="12" t="s">
        <v>636</v>
      </c>
      <c r="D616" s="12" t="s">
        <v>16</v>
      </c>
      <c r="E616" s="12" t="s">
        <v>1873</v>
      </c>
      <c r="F616" s="57">
        <v>12403071</v>
      </c>
      <c r="G616" s="37">
        <v>45051</v>
      </c>
      <c r="H616" s="12" t="s">
        <v>20</v>
      </c>
      <c r="I616" s="35">
        <v>104.9</v>
      </c>
      <c r="J616" s="35">
        <v>1</v>
      </c>
      <c r="K616" s="35">
        <v>2000</v>
      </c>
      <c r="L616" s="160"/>
    </row>
    <row r="617" s="116" customFormat="1" ht="33.75" spans="1:12">
      <c r="A617" s="12">
        <v>600</v>
      </c>
      <c r="B617" s="32" t="s">
        <v>1874</v>
      </c>
      <c r="C617" s="12" t="s">
        <v>508</v>
      </c>
      <c r="D617" s="12" t="s">
        <v>133</v>
      </c>
      <c r="E617" s="12" t="s">
        <v>1875</v>
      </c>
      <c r="F617" s="57" t="s">
        <v>1876</v>
      </c>
      <c r="G617" s="37">
        <v>45125</v>
      </c>
      <c r="H617" s="12" t="s">
        <v>390</v>
      </c>
      <c r="I617" s="35">
        <v>363.31</v>
      </c>
      <c r="J617" s="35">
        <v>1</v>
      </c>
      <c r="K617" s="35">
        <v>2000</v>
      </c>
      <c r="L617" s="160"/>
    </row>
    <row r="618" s="116" customFormat="1" ht="22.5" spans="1:12">
      <c r="A618" s="12">
        <v>601</v>
      </c>
      <c r="B618" s="32" t="s">
        <v>1877</v>
      </c>
      <c r="C618" s="12" t="s">
        <v>636</v>
      </c>
      <c r="D618" s="12" t="s">
        <v>16</v>
      </c>
      <c r="E618" s="12" t="s">
        <v>1878</v>
      </c>
      <c r="F618" s="57">
        <v>12403164</v>
      </c>
      <c r="G618" s="37">
        <v>45077</v>
      </c>
      <c r="H618" s="12" t="s">
        <v>671</v>
      </c>
      <c r="I618" s="12">
        <v>123.448</v>
      </c>
      <c r="J618" s="35">
        <v>1</v>
      </c>
      <c r="K618" s="35">
        <v>2000</v>
      </c>
      <c r="L618" s="160"/>
    </row>
    <row r="619" s="116" customFormat="1" ht="22.5" spans="1:12">
      <c r="A619" s="12">
        <v>602</v>
      </c>
      <c r="B619" s="32" t="s">
        <v>1879</v>
      </c>
      <c r="C619" s="12" t="s">
        <v>503</v>
      </c>
      <c r="D619" s="12" t="s">
        <v>56</v>
      </c>
      <c r="E619" s="12" t="s">
        <v>1880</v>
      </c>
      <c r="F619" s="57" t="s">
        <v>1881</v>
      </c>
      <c r="G619" s="37">
        <v>45067</v>
      </c>
      <c r="H619" s="12" t="s">
        <v>671</v>
      </c>
      <c r="I619" s="35">
        <v>195.1</v>
      </c>
      <c r="J619" s="35">
        <v>1</v>
      </c>
      <c r="K619" s="35">
        <v>2000</v>
      </c>
      <c r="L619" s="160"/>
    </row>
    <row r="620" s="116" customFormat="1" ht="33.75" spans="1:12">
      <c r="A620" s="12">
        <v>603</v>
      </c>
      <c r="B620" s="32" t="s">
        <v>1882</v>
      </c>
      <c r="C620" s="12" t="s">
        <v>508</v>
      </c>
      <c r="D620" s="12" t="s">
        <v>133</v>
      </c>
      <c r="E620" s="12" t="s">
        <v>1883</v>
      </c>
      <c r="F620" s="57" t="s">
        <v>1884</v>
      </c>
      <c r="G620" s="37">
        <v>45129</v>
      </c>
      <c r="H620" s="12" t="s">
        <v>671</v>
      </c>
      <c r="I620" s="35">
        <v>107</v>
      </c>
      <c r="J620" s="35">
        <v>1</v>
      </c>
      <c r="K620" s="35">
        <v>2000</v>
      </c>
      <c r="L620" s="160"/>
    </row>
    <row r="621" s="116" customFormat="1" ht="12" spans="1:12">
      <c r="A621" s="12">
        <v>604</v>
      </c>
      <c r="B621" s="32" t="s">
        <v>1885</v>
      </c>
      <c r="C621" s="12" t="s">
        <v>503</v>
      </c>
      <c r="D621" s="12" t="s">
        <v>1886</v>
      </c>
      <c r="E621" s="12" t="s">
        <v>1887</v>
      </c>
      <c r="F621" s="57" t="s">
        <v>1888</v>
      </c>
      <c r="G621" s="37">
        <v>45132</v>
      </c>
      <c r="H621" s="12" t="s">
        <v>671</v>
      </c>
      <c r="I621" s="35">
        <v>134.52</v>
      </c>
      <c r="J621" s="35">
        <v>2</v>
      </c>
      <c r="K621" s="35">
        <v>4000</v>
      </c>
      <c r="L621" s="160"/>
    </row>
    <row r="622" s="116" customFormat="1" ht="12" spans="1:12">
      <c r="A622" s="12">
        <v>605</v>
      </c>
      <c r="B622" s="32"/>
      <c r="C622" s="12"/>
      <c r="D622" s="12"/>
      <c r="E622" s="12"/>
      <c r="F622" s="57"/>
      <c r="G622" s="37"/>
      <c r="H622" s="12"/>
      <c r="I622" s="35">
        <v>167.13</v>
      </c>
      <c r="J622" s="35"/>
      <c r="K622" s="35"/>
      <c r="L622" s="160"/>
    </row>
    <row r="623" s="116" customFormat="1" ht="33.75" spans="1:12">
      <c r="A623" s="12">
        <v>606</v>
      </c>
      <c r="B623" s="32" t="s">
        <v>1889</v>
      </c>
      <c r="C623" s="12" t="s">
        <v>508</v>
      </c>
      <c r="D623" s="12" t="s">
        <v>133</v>
      </c>
      <c r="E623" s="12" t="s">
        <v>1890</v>
      </c>
      <c r="F623" s="57">
        <v>38062399</v>
      </c>
      <c r="G623" s="37">
        <v>45042</v>
      </c>
      <c r="H623" s="12" t="s">
        <v>671</v>
      </c>
      <c r="I623" s="35">
        <v>115.03</v>
      </c>
      <c r="J623" s="35">
        <v>1</v>
      </c>
      <c r="K623" s="35">
        <v>2000</v>
      </c>
      <c r="L623" s="160"/>
    </row>
    <row r="624" s="116" customFormat="1" ht="22.5" spans="1:12">
      <c r="A624" s="12">
        <v>607</v>
      </c>
      <c r="B624" s="32" t="s">
        <v>1891</v>
      </c>
      <c r="C624" s="12" t="s">
        <v>636</v>
      </c>
      <c r="D624" s="12" t="s">
        <v>16</v>
      </c>
      <c r="E624" s="12" t="s">
        <v>1892</v>
      </c>
      <c r="F624" s="57" t="s">
        <v>1893</v>
      </c>
      <c r="G624" s="37">
        <v>45084</v>
      </c>
      <c r="H624" s="12" t="s">
        <v>671</v>
      </c>
      <c r="I624" s="35">
        <v>141.22</v>
      </c>
      <c r="J624" s="35">
        <v>1</v>
      </c>
      <c r="K624" s="35">
        <v>2000</v>
      </c>
      <c r="L624" s="160"/>
    </row>
    <row r="625" s="116" customFormat="1" ht="22.5" spans="1:12">
      <c r="A625" s="12">
        <v>608</v>
      </c>
      <c r="B625" s="32" t="s">
        <v>1891</v>
      </c>
      <c r="C625" s="12" t="s">
        <v>636</v>
      </c>
      <c r="D625" s="12" t="s">
        <v>16</v>
      </c>
      <c r="E625" s="12" t="s">
        <v>1894</v>
      </c>
      <c r="F625" s="57" t="s">
        <v>1895</v>
      </c>
      <c r="G625" s="37">
        <v>45101</v>
      </c>
      <c r="H625" s="12" t="s">
        <v>671</v>
      </c>
      <c r="I625" s="35">
        <v>400.21</v>
      </c>
      <c r="J625" s="35">
        <v>1</v>
      </c>
      <c r="K625" s="35">
        <v>2000</v>
      </c>
      <c r="L625" s="160"/>
    </row>
    <row r="626" s="116" customFormat="1" ht="22.5" spans="1:12">
      <c r="A626" s="12">
        <v>609</v>
      </c>
      <c r="B626" s="32" t="s">
        <v>1896</v>
      </c>
      <c r="C626" s="12" t="s">
        <v>636</v>
      </c>
      <c r="D626" s="12" t="s">
        <v>16</v>
      </c>
      <c r="E626" s="12" t="s">
        <v>1897</v>
      </c>
      <c r="F626" s="57">
        <v>12403417</v>
      </c>
      <c r="G626" s="37">
        <v>45156</v>
      </c>
      <c r="H626" s="12" t="s">
        <v>390</v>
      </c>
      <c r="I626" s="35">
        <v>130.947</v>
      </c>
      <c r="J626" s="35">
        <v>1</v>
      </c>
      <c r="K626" s="35">
        <v>2000</v>
      </c>
      <c r="L626" s="160"/>
    </row>
    <row r="627" s="116" customFormat="1" ht="33.75" spans="1:12">
      <c r="A627" s="12">
        <v>610</v>
      </c>
      <c r="B627" s="32" t="s">
        <v>1898</v>
      </c>
      <c r="C627" s="12" t="s">
        <v>508</v>
      </c>
      <c r="D627" s="12" t="s">
        <v>133</v>
      </c>
      <c r="E627" s="12" t="s">
        <v>1899</v>
      </c>
      <c r="F627" s="57" t="s">
        <v>1900</v>
      </c>
      <c r="G627" s="37">
        <v>45057</v>
      </c>
      <c r="H627" s="12" t="s">
        <v>390</v>
      </c>
      <c r="I627" s="35">
        <v>150.55</v>
      </c>
      <c r="J627" s="35">
        <v>1</v>
      </c>
      <c r="K627" s="35">
        <v>2000</v>
      </c>
      <c r="L627" s="160"/>
    </row>
    <row r="628" s="116" customFormat="1" ht="22.5" spans="1:12">
      <c r="A628" s="12">
        <v>611</v>
      </c>
      <c r="B628" s="32" t="s">
        <v>1901</v>
      </c>
      <c r="C628" s="12" t="s">
        <v>528</v>
      </c>
      <c r="D628" s="12" t="s">
        <v>69</v>
      </c>
      <c r="E628" s="12" t="s">
        <v>1902</v>
      </c>
      <c r="F628" s="57" t="s">
        <v>1903</v>
      </c>
      <c r="G628" s="37">
        <v>45123</v>
      </c>
      <c r="H628" s="12" t="s">
        <v>671</v>
      </c>
      <c r="I628" s="35">
        <v>371.93</v>
      </c>
      <c r="J628" s="35">
        <v>1</v>
      </c>
      <c r="K628" s="35">
        <v>2000</v>
      </c>
      <c r="L628" s="160"/>
    </row>
    <row r="629" s="116" customFormat="1" ht="22.5" spans="1:12">
      <c r="A629" s="12">
        <v>612</v>
      </c>
      <c r="B629" s="32" t="s">
        <v>1904</v>
      </c>
      <c r="C629" s="12" t="s">
        <v>528</v>
      </c>
      <c r="D629" s="12" t="s">
        <v>69</v>
      </c>
      <c r="E629" s="12" t="s">
        <v>1905</v>
      </c>
      <c r="F629" s="57" t="s">
        <v>1906</v>
      </c>
      <c r="G629" s="37">
        <v>45083</v>
      </c>
      <c r="H629" s="12" t="s">
        <v>671</v>
      </c>
      <c r="I629" s="35">
        <v>340</v>
      </c>
      <c r="J629" s="35">
        <v>1</v>
      </c>
      <c r="K629" s="35">
        <v>2000</v>
      </c>
      <c r="L629" s="160"/>
    </row>
    <row r="630" s="116" customFormat="1" ht="22.5" spans="1:12">
      <c r="A630" s="12">
        <v>613</v>
      </c>
      <c r="B630" s="32" t="s">
        <v>1907</v>
      </c>
      <c r="C630" s="12" t="s">
        <v>503</v>
      </c>
      <c r="D630" s="12" t="s">
        <v>56</v>
      </c>
      <c r="E630" s="12" t="s">
        <v>1908</v>
      </c>
      <c r="F630" s="57" t="s">
        <v>1909</v>
      </c>
      <c r="G630" s="37">
        <v>45156</v>
      </c>
      <c r="H630" s="12" t="s">
        <v>390</v>
      </c>
      <c r="I630" s="35">
        <v>139.47</v>
      </c>
      <c r="J630" s="35">
        <v>1</v>
      </c>
      <c r="K630" s="35">
        <v>2000</v>
      </c>
      <c r="L630" s="160"/>
    </row>
    <row r="631" s="116" customFormat="1" ht="22.5" spans="1:12">
      <c r="A631" s="12">
        <v>614</v>
      </c>
      <c r="B631" s="32" t="s">
        <v>1910</v>
      </c>
      <c r="C631" s="12" t="s">
        <v>609</v>
      </c>
      <c r="D631" s="12" t="s">
        <v>138</v>
      </c>
      <c r="E631" s="12" t="s">
        <v>1911</v>
      </c>
      <c r="F631" s="32" t="s">
        <v>1912</v>
      </c>
      <c r="G631" s="37">
        <v>45243</v>
      </c>
      <c r="H631" s="12" t="s">
        <v>671</v>
      </c>
      <c r="I631" s="35">
        <v>152.96</v>
      </c>
      <c r="J631" s="35">
        <v>1</v>
      </c>
      <c r="K631" s="35">
        <v>2000</v>
      </c>
      <c r="L631" s="160"/>
    </row>
    <row r="632" s="116" customFormat="1" ht="22.5" spans="1:12">
      <c r="A632" s="12">
        <v>615</v>
      </c>
      <c r="B632" s="32" t="s">
        <v>1913</v>
      </c>
      <c r="C632" s="12" t="s">
        <v>488</v>
      </c>
      <c r="D632" s="12" t="s">
        <v>29</v>
      </c>
      <c r="E632" s="12" t="s">
        <v>1914</v>
      </c>
      <c r="F632" s="57">
        <v>25254424</v>
      </c>
      <c r="G632" s="37">
        <v>45052</v>
      </c>
      <c r="H632" s="12" t="s">
        <v>20</v>
      </c>
      <c r="I632" s="35">
        <v>121.89</v>
      </c>
      <c r="J632" s="35">
        <v>1</v>
      </c>
      <c r="K632" s="35">
        <v>2000</v>
      </c>
      <c r="L632" s="160"/>
    </row>
    <row r="633" s="116" customFormat="1" ht="22.5" spans="1:12">
      <c r="A633" s="12">
        <v>616</v>
      </c>
      <c r="B633" s="32" t="s">
        <v>1915</v>
      </c>
      <c r="C633" s="12" t="s">
        <v>503</v>
      </c>
      <c r="D633" s="12" t="s">
        <v>56</v>
      </c>
      <c r="E633" s="12" t="s">
        <v>1916</v>
      </c>
      <c r="F633" s="57" t="s">
        <v>1917</v>
      </c>
      <c r="G633" s="37">
        <v>45103</v>
      </c>
      <c r="H633" s="12" t="s">
        <v>671</v>
      </c>
      <c r="I633" s="35">
        <v>124.6</v>
      </c>
      <c r="J633" s="35">
        <v>1</v>
      </c>
      <c r="K633" s="35">
        <v>2000</v>
      </c>
      <c r="L633" s="160"/>
    </row>
    <row r="634" s="116" customFormat="1" ht="22.5" spans="1:12">
      <c r="A634" s="12">
        <v>617</v>
      </c>
      <c r="B634" s="32" t="s">
        <v>1918</v>
      </c>
      <c r="C634" s="12" t="s">
        <v>488</v>
      </c>
      <c r="D634" s="12" t="s">
        <v>29</v>
      </c>
      <c r="E634" s="12" t="s">
        <v>1919</v>
      </c>
      <c r="F634" s="57" t="s">
        <v>1920</v>
      </c>
      <c r="G634" s="37">
        <v>45156</v>
      </c>
      <c r="H634" s="12" t="s">
        <v>1921</v>
      </c>
      <c r="I634" s="35">
        <v>125.61</v>
      </c>
      <c r="J634" s="35">
        <v>1</v>
      </c>
      <c r="K634" s="35">
        <v>2000</v>
      </c>
      <c r="L634" s="160"/>
    </row>
    <row r="635" s="116" customFormat="1" ht="22.5" spans="1:12">
      <c r="A635" s="12">
        <v>618</v>
      </c>
      <c r="B635" s="32" t="s">
        <v>1922</v>
      </c>
      <c r="C635" s="12" t="s">
        <v>528</v>
      </c>
      <c r="D635" s="12" t="s">
        <v>69</v>
      </c>
      <c r="E635" s="12" t="s">
        <v>1923</v>
      </c>
      <c r="F635" s="57" t="s">
        <v>1924</v>
      </c>
      <c r="G635" s="37">
        <v>45085</v>
      </c>
      <c r="H635" s="12" t="s">
        <v>671</v>
      </c>
      <c r="I635" s="35">
        <v>361.77</v>
      </c>
      <c r="J635" s="35">
        <v>1</v>
      </c>
      <c r="K635" s="35">
        <v>2000</v>
      </c>
      <c r="L635" s="160"/>
    </row>
    <row r="636" s="116" customFormat="1" ht="33.75" spans="1:12">
      <c r="A636" s="12">
        <v>619</v>
      </c>
      <c r="B636" s="32" t="s">
        <v>1925</v>
      </c>
      <c r="C636" s="32" t="s">
        <v>609</v>
      </c>
      <c r="D636" s="32" t="s">
        <v>138</v>
      </c>
      <c r="E636" s="32" t="s">
        <v>1926</v>
      </c>
      <c r="F636" s="32" t="s">
        <v>1927</v>
      </c>
      <c r="G636" s="32" t="s">
        <v>1928</v>
      </c>
      <c r="H636" s="32" t="s">
        <v>20</v>
      </c>
      <c r="I636" s="32">
        <v>415.2</v>
      </c>
      <c r="J636" s="35">
        <v>1</v>
      </c>
      <c r="K636" s="35">
        <v>2000</v>
      </c>
      <c r="L636" s="160"/>
    </row>
    <row r="637" s="116" customFormat="1" ht="33.75" spans="1:12">
      <c r="A637" s="12">
        <v>620</v>
      </c>
      <c r="B637" s="32" t="s">
        <v>1929</v>
      </c>
      <c r="C637" s="12" t="s">
        <v>508</v>
      </c>
      <c r="D637" s="12" t="s">
        <v>133</v>
      </c>
      <c r="E637" s="12" t="s">
        <v>1930</v>
      </c>
      <c r="F637" s="57" t="s">
        <v>1931</v>
      </c>
      <c r="G637" s="37">
        <v>45098</v>
      </c>
      <c r="H637" s="12" t="s">
        <v>671</v>
      </c>
      <c r="I637" s="35">
        <v>100.61</v>
      </c>
      <c r="J637" s="35">
        <v>1</v>
      </c>
      <c r="K637" s="35">
        <v>2000</v>
      </c>
      <c r="L637" s="160"/>
    </row>
    <row r="638" s="116" customFormat="1" ht="33.75" spans="1:12">
      <c r="A638" s="12">
        <v>621</v>
      </c>
      <c r="B638" s="12" t="s">
        <v>1932</v>
      </c>
      <c r="C638" s="12" t="s">
        <v>508</v>
      </c>
      <c r="D638" s="12" t="s">
        <v>133</v>
      </c>
      <c r="E638" s="32" t="s">
        <v>1933</v>
      </c>
      <c r="F638" s="32" t="s">
        <v>1934</v>
      </c>
      <c r="G638" s="37">
        <v>45050</v>
      </c>
      <c r="H638" s="35" t="s">
        <v>671</v>
      </c>
      <c r="I638" s="12">
        <v>437.33</v>
      </c>
      <c r="J638" s="35">
        <v>1</v>
      </c>
      <c r="K638" s="35">
        <v>2000</v>
      </c>
      <c r="L638" s="160"/>
    </row>
    <row r="639" s="116" customFormat="1" ht="22.5" spans="1:12">
      <c r="A639" s="12">
        <v>622</v>
      </c>
      <c r="B639" s="32" t="s">
        <v>1935</v>
      </c>
      <c r="C639" s="12" t="s">
        <v>488</v>
      </c>
      <c r="D639" s="12" t="s">
        <v>29</v>
      </c>
      <c r="E639" s="12" t="s">
        <v>1936</v>
      </c>
      <c r="F639" s="57" t="s">
        <v>1937</v>
      </c>
      <c r="G639" s="37">
        <v>45106</v>
      </c>
      <c r="H639" s="12" t="s">
        <v>671</v>
      </c>
      <c r="I639" s="35">
        <v>105.51</v>
      </c>
      <c r="J639" s="35">
        <v>1</v>
      </c>
      <c r="K639" s="35">
        <v>2000</v>
      </c>
      <c r="L639" s="160"/>
    </row>
    <row r="640" s="116" customFormat="1" ht="33.75" spans="1:12">
      <c r="A640" s="12">
        <v>623</v>
      </c>
      <c r="B640" s="32" t="s">
        <v>1938</v>
      </c>
      <c r="C640" s="12" t="s">
        <v>508</v>
      </c>
      <c r="D640" s="12" t="s">
        <v>133</v>
      </c>
      <c r="E640" s="12" t="s">
        <v>1939</v>
      </c>
      <c r="F640" s="57" t="s">
        <v>1940</v>
      </c>
      <c r="G640" s="37">
        <v>45085</v>
      </c>
      <c r="H640" s="12" t="s">
        <v>20</v>
      </c>
      <c r="I640" s="35">
        <v>487.14</v>
      </c>
      <c r="J640" s="35">
        <v>1</v>
      </c>
      <c r="K640" s="35">
        <v>2000</v>
      </c>
      <c r="L640" s="160"/>
    </row>
    <row r="641" s="116" customFormat="1" ht="22.5" spans="1:12">
      <c r="A641" s="12">
        <v>624</v>
      </c>
      <c r="B641" s="32" t="s">
        <v>1941</v>
      </c>
      <c r="C641" s="12" t="s">
        <v>636</v>
      </c>
      <c r="D641" s="12" t="s">
        <v>16</v>
      </c>
      <c r="E641" s="12" t="s">
        <v>1942</v>
      </c>
      <c r="F641" s="32" t="s">
        <v>1943</v>
      </c>
      <c r="G641" s="37">
        <v>45220</v>
      </c>
      <c r="H641" s="12" t="s">
        <v>116</v>
      </c>
      <c r="I641" s="35">
        <v>124.538</v>
      </c>
      <c r="J641" s="35">
        <v>1</v>
      </c>
      <c r="K641" s="35">
        <v>2000</v>
      </c>
      <c r="L641" s="160"/>
    </row>
    <row r="642" s="116" customFormat="1" ht="22.5" spans="1:12">
      <c r="A642" s="12">
        <v>625</v>
      </c>
      <c r="B642" s="32" t="s">
        <v>1944</v>
      </c>
      <c r="C642" s="12" t="s">
        <v>636</v>
      </c>
      <c r="D642" s="12" t="s">
        <v>16</v>
      </c>
      <c r="E642" s="12" t="s">
        <v>1945</v>
      </c>
      <c r="F642" s="32" t="s">
        <v>1946</v>
      </c>
      <c r="G642" s="37">
        <v>45213</v>
      </c>
      <c r="H642" s="12" t="s">
        <v>20</v>
      </c>
      <c r="I642" s="35">
        <v>124.413</v>
      </c>
      <c r="J642" s="35">
        <v>1</v>
      </c>
      <c r="K642" s="35">
        <v>2000</v>
      </c>
      <c r="L642" s="160"/>
    </row>
    <row r="643" s="116" customFormat="1" ht="22.5" spans="1:12">
      <c r="A643" s="12">
        <v>626</v>
      </c>
      <c r="B643" s="32" t="s">
        <v>1947</v>
      </c>
      <c r="C643" s="12" t="s">
        <v>636</v>
      </c>
      <c r="D643" s="12" t="s">
        <v>16</v>
      </c>
      <c r="E643" s="12" t="s">
        <v>1948</v>
      </c>
      <c r="F643" s="32" t="s">
        <v>1949</v>
      </c>
      <c r="G643" s="37">
        <v>45252</v>
      </c>
      <c r="H643" s="12" t="s">
        <v>20</v>
      </c>
      <c r="I643" s="35">
        <v>103.4</v>
      </c>
      <c r="J643" s="35">
        <v>1</v>
      </c>
      <c r="K643" s="35">
        <v>2000</v>
      </c>
      <c r="L643" s="160"/>
    </row>
    <row r="644" s="116" customFormat="1" ht="22.5" spans="1:12">
      <c r="A644" s="12">
        <v>627</v>
      </c>
      <c r="B644" s="32" t="s">
        <v>1950</v>
      </c>
      <c r="C644" s="12" t="s">
        <v>636</v>
      </c>
      <c r="D644" s="12" t="s">
        <v>16</v>
      </c>
      <c r="E644" s="12" t="s">
        <v>1951</v>
      </c>
      <c r="F644" s="32" t="s">
        <v>1952</v>
      </c>
      <c r="G644" s="37">
        <v>45238</v>
      </c>
      <c r="H644" s="12" t="s">
        <v>390</v>
      </c>
      <c r="I644" s="35">
        <v>209.45</v>
      </c>
      <c r="J644" s="35">
        <v>1</v>
      </c>
      <c r="K644" s="35">
        <v>2000</v>
      </c>
      <c r="L644" s="160"/>
    </row>
    <row r="645" s="116" customFormat="1" ht="22.5" spans="1:12">
      <c r="A645" s="12">
        <v>628</v>
      </c>
      <c r="B645" s="32" t="s">
        <v>1953</v>
      </c>
      <c r="C645" s="12" t="s">
        <v>636</v>
      </c>
      <c r="D645" s="12" t="s">
        <v>16</v>
      </c>
      <c r="E645" s="12" t="s">
        <v>1954</v>
      </c>
      <c r="F645" s="32" t="s">
        <v>1955</v>
      </c>
      <c r="G645" s="37">
        <v>45256</v>
      </c>
      <c r="H645" s="12" t="s">
        <v>390</v>
      </c>
      <c r="I645" s="35">
        <v>118.62</v>
      </c>
      <c r="J645" s="35">
        <v>1</v>
      </c>
      <c r="K645" s="35">
        <v>2000</v>
      </c>
      <c r="L645" s="160"/>
    </row>
    <row r="646" s="116" customFormat="1" ht="22.5" spans="1:12">
      <c r="A646" s="12">
        <v>629</v>
      </c>
      <c r="B646" s="32" t="s">
        <v>1956</v>
      </c>
      <c r="C646" s="12" t="s">
        <v>636</v>
      </c>
      <c r="D646" s="12" t="s">
        <v>16</v>
      </c>
      <c r="E646" s="12" t="s">
        <v>1957</v>
      </c>
      <c r="F646" s="32" t="s">
        <v>1958</v>
      </c>
      <c r="G646" s="37">
        <v>45212</v>
      </c>
      <c r="H646" s="12" t="s">
        <v>390</v>
      </c>
      <c r="I646" s="35">
        <v>254.225</v>
      </c>
      <c r="J646" s="35">
        <v>1</v>
      </c>
      <c r="K646" s="35">
        <v>2000</v>
      </c>
      <c r="L646" s="160"/>
    </row>
    <row r="647" s="116" customFormat="1" ht="22.5" spans="1:12">
      <c r="A647" s="12">
        <v>630</v>
      </c>
      <c r="B647" s="32" t="s">
        <v>1959</v>
      </c>
      <c r="C647" s="12" t="s">
        <v>488</v>
      </c>
      <c r="D647" s="12" t="s">
        <v>29</v>
      </c>
      <c r="E647" s="12" t="s">
        <v>1960</v>
      </c>
      <c r="F647" s="32" t="s">
        <v>1961</v>
      </c>
      <c r="G647" s="37">
        <v>45156</v>
      </c>
      <c r="H647" s="12" t="s">
        <v>390</v>
      </c>
      <c r="I647" s="35">
        <v>116.89</v>
      </c>
      <c r="J647" s="35">
        <v>1</v>
      </c>
      <c r="K647" s="35">
        <v>2000</v>
      </c>
      <c r="L647" s="160"/>
    </row>
    <row r="648" s="116" customFormat="1" ht="22.5" spans="1:12">
      <c r="A648" s="12">
        <v>631</v>
      </c>
      <c r="B648" s="32" t="s">
        <v>1959</v>
      </c>
      <c r="C648" s="12" t="s">
        <v>503</v>
      </c>
      <c r="D648" s="12" t="s">
        <v>56</v>
      </c>
      <c r="E648" s="12" t="s">
        <v>1962</v>
      </c>
      <c r="F648" s="32" t="s">
        <v>1963</v>
      </c>
      <c r="G648" s="37">
        <v>45035</v>
      </c>
      <c r="H648" s="12" t="s">
        <v>671</v>
      </c>
      <c r="I648" s="35">
        <v>301.02</v>
      </c>
      <c r="J648" s="35">
        <v>1</v>
      </c>
      <c r="K648" s="35">
        <v>2000</v>
      </c>
      <c r="L648" s="160"/>
    </row>
    <row r="649" s="116" customFormat="1" ht="22.5" spans="1:12">
      <c r="A649" s="12">
        <v>632</v>
      </c>
      <c r="B649" s="32" t="s">
        <v>1964</v>
      </c>
      <c r="C649" s="12" t="s">
        <v>488</v>
      </c>
      <c r="D649" s="12" t="s">
        <v>29</v>
      </c>
      <c r="E649" s="12" t="s">
        <v>1965</v>
      </c>
      <c r="F649" s="32" t="s">
        <v>1966</v>
      </c>
      <c r="G649" s="37">
        <v>45068</v>
      </c>
      <c r="H649" s="12" t="s">
        <v>671</v>
      </c>
      <c r="I649" s="35">
        <v>122</v>
      </c>
      <c r="J649" s="35">
        <v>1</v>
      </c>
      <c r="K649" s="35">
        <v>2000</v>
      </c>
      <c r="L649" s="160"/>
    </row>
    <row r="650" s="116" customFormat="1" ht="22.5" spans="1:12">
      <c r="A650" s="12">
        <v>633</v>
      </c>
      <c r="B650" s="32" t="s">
        <v>1967</v>
      </c>
      <c r="C650" s="12" t="s">
        <v>503</v>
      </c>
      <c r="D650" s="12" t="s">
        <v>96</v>
      </c>
      <c r="E650" s="12" t="s">
        <v>1968</v>
      </c>
      <c r="F650" s="32" t="s">
        <v>1969</v>
      </c>
      <c r="G650" s="37">
        <v>44913</v>
      </c>
      <c r="H650" s="12" t="s">
        <v>671</v>
      </c>
      <c r="I650" s="35">
        <v>580.58</v>
      </c>
      <c r="J650" s="35">
        <v>1</v>
      </c>
      <c r="K650" s="35">
        <v>2000</v>
      </c>
      <c r="L650" s="160" t="s">
        <v>207</v>
      </c>
    </row>
    <row r="651" s="116" customFormat="1" ht="22.5" spans="1:12">
      <c r="A651" s="12">
        <v>634</v>
      </c>
      <c r="B651" s="32" t="s">
        <v>1970</v>
      </c>
      <c r="C651" s="12" t="s">
        <v>503</v>
      </c>
      <c r="D651" s="12" t="s">
        <v>96</v>
      </c>
      <c r="E651" s="12" t="s">
        <v>1971</v>
      </c>
      <c r="F651" s="32" t="s">
        <v>1972</v>
      </c>
      <c r="G651" s="37">
        <v>44909</v>
      </c>
      <c r="H651" s="12" t="s">
        <v>671</v>
      </c>
      <c r="I651" s="35">
        <v>110.5</v>
      </c>
      <c r="J651" s="35">
        <v>1</v>
      </c>
      <c r="K651" s="35">
        <v>2000</v>
      </c>
      <c r="L651" s="160" t="s">
        <v>207</v>
      </c>
    </row>
    <row r="652" s="116" customFormat="1" ht="22.5" spans="1:12">
      <c r="A652" s="12">
        <v>635</v>
      </c>
      <c r="B652" s="32" t="s">
        <v>1973</v>
      </c>
      <c r="C652" s="12" t="s">
        <v>503</v>
      </c>
      <c r="D652" s="12" t="s">
        <v>96</v>
      </c>
      <c r="E652" s="12" t="s">
        <v>1974</v>
      </c>
      <c r="F652" s="32" t="s">
        <v>1975</v>
      </c>
      <c r="G652" s="37">
        <v>44849</v>
      </c>
      <c r="H652" s="12" t="s">
        <v>671</v>
      </c>
      <c r="I652" s="35">
        <v>168.66</v>
      </c>
      <c r="J652" s="35">
        <v>1</v>
      </c>
      <c r="K652" s="35">
        <v>2000</v>
      </c>
      <c r="L652" s="160" t="s">
        <v>207</v>
      </c>
    </row>
    <row r="653" s="116" customFormat="1" ht="33.75" spans="1:12">
      <c r="A653" s="12">
        <v>636</v>
      </c>
      <c r="B653" s="32" t="s">
        <v>1976</v>
      </c>
      <c r="C653" s="12" t="s">
        <v>636</v>
      </c>
      <c r="D653" s="12" t="s">
        <v>16</v>
      </c>
      <c r="E653" s="12" t="s">
        <v>1977</v>
      </c>
      <c r="F653" s="32" t="s">
        <v>1978</v>
      </c>
      <c r="G653" s="37">
        <v>45034</v>
      </c>
      <c r="H653" s="12" t="s">
        <v>390</v>
      </c>
      <c r="I653" s="35">
        <v>122.5</v>
      </c>
      <c r="J653" s="35">
        <v>1</v>
      </c>
      <c r="K653" s="35">
        <v>2000</v>
      </c>
      <c r="L653" s="160"/>
    </row>
    <row r="654" s="116" customFormat="1" ht="22.5" spans="1:12">
      <c r="A654" s="12">
        <v>637</v>
      </c>
      <c r="B654" s="32" t="s">
        <v>1979</v>
      </c>
      <c r="C654" s="12" t="s">
        <v>521</v>
      </c>
      <c r="D654" s="12" t="s">
        <v>198</v>
      </c>
      <c r="E654" s="12" t="s">
        <v>1980</v>
      </c>
      <c r="F654" s="32" t="s">
        <v>1981</v>
      </c>
      <c r="G654" s="37">
        <v>45071</v>
      </c>
      <c r="H654" s="12" t="s">
        <v>671</v>
      </c>
      <c r="I654" s="35">
        <v>106.38</v>
      </c>
      <c r="J654" s="35">
        <v>1</v>
      </c>
      <c r="K654" s="35">
        <v>2000</v>
      </c>
      <c r="L654" s="160"/>
    </row>
    <row r="655" s="114" customFormat="1" spans="1:12">
      <c r="A655" s="17" t="s">
        <v>1982</v>
      </c>
      <c r="B655" s="18"/>
      <c r="C655" s="19"/>
      <c r="D655" s="19"/>
      <c r="E655" s="19"/>
      <c r="F655" s="19"/>
      <c r="G655" s="19"/>
      <c r="H655" s="19"/>
      <c r="I655" s="19"/>
      <c r="J655" s="19">
        <f>SUM(J596:J654)</f>
        <v>59</v>
      </c>
      <c r="K655" s="19">
        <f>SUM(K596:K654)</f>
        <v>118000</v>
      </c>
      <c r="L655" s="19"/>
    </row>
    <row r="656" ht="22.5" spans="1:12">
      <c r="A656" s="12">
        <v>638</v>
      </c>
      <c r="B656" s="12" t="s">
        <v>1983</v>
      </c>
      <c r="C656" s="12" t="s">
        <v>28</v>
      </c>
      <c r="D656" s="12" t="s">
        <v>96</v>
      </c>
      <c r="E656" s="88" t="s">
        <v>1984</v>
      </c>
      <c r="F656" s="35">
        <v>38058691</v>
      </c>
      <c r="G656" s="88" t="s">
        <v>1985</v>
      </c>
      <c r="H656" s="12" t="s">
        <v>671</v>
      </c>
      <c r="I656" s="12">
        <v>176.18</v>
      </c>
      <c r="J656" s="135">
        <v>1</v>
      </c>
      <c r="K656" s="12">
        <v>2000</v>
      </c>
      <c r="L656" s="12"/>
    </row>
    <row r="657" spans="1:12">
      <c r="A657" s="12">
        <v>639</v>
      </c>
      <c r="B657" s="12" t="s">
        <v>1986</v>
      </c>
      <c r="C657" s="12" t="s">
        <v>28</v>
      </c>
      <c r="D657" s="12" t="s">
        <v>29</v>
      </c>
      <c r="E657" s="88" t="s">
        <v>1987</v>
      </c>
      <c r="F657" s="165" t="s">
        <v>1988</v>
      </c>
      <c r="G657" s="88" t="s">
        <v>1075</v>
      </c>
      <c r="H657" s="12" t="s">
        <v>342</v>
      </c>
      <c r="I657" s="12">
        <v>104.13</v>
      </c>
      <c r="J657" s="135">
        <v>1</v>
      </c>
      <c r="K657" s="12">
        <v>2000</v>
      </c>
      <c r="L657" s="12"/>
    </row>
    <row r="658" ht="22.5" spans="1:12">
      <c r="A658" s="12">
        <v>640</v>
      </c>
      <c r="B658" s="12" t="s">
        <v>1989</v>
      </c>
      <c r="C658" s="12" t="s">
        <v>28</v>
      </c>
      <c r="D658" s="12" t="s">
        <v>1303</v>
      </c>
      <c r="E658" s="88" t="s">
        <v>1990</v>
      </c>
      <c r="F658" s="165" t="s">
        <v>1991</v>
      </c>
      <c r="G658" s="88" t="s">
        <v>885</v>
      </c>
      <c r="H658" s="12" t="s">
        <v>342</v>
      </c>
      <c r="I658" s="12">
        <v>210.5</v>
      </c>
      <c r="J658" s="135">
        <v>1</v>
      </c>
      <c r="K658" s="12">
        <v>2000</v>
      </c>
      <c r="L658" s="12"/>
    </row>
    <row r="659" ht="22.5" spans="1:12">
      <c r="A659" s="12">
        <v>641</v>
      </c>
      <c r="B659" s="12" t="s">
        <v>1992</v>
      </c>
      <c r="C659" s="12" t="s">
        <v>28</v>
      </c>
      <c r="D659" s="12" t="s">
        <v>29</v>
      </c>
      <c r="E659" s="88" t="s">
        <v>1993</v>
      </c>
      <c r="F659" s="165" t="s">
        <v>1994</v>
      </c>
      <c r="G659" s="88" t="s">
        <v>1995</v>
      </c>
      <c r="H659" s="12" t="s">
        <v>671</v>
      </c>
      <c r="I659" s="12">
        <v>143.78</v>
      </c>
      <c r="J659" s="135">
        <v>1</v>
      </c>
      <c r="K659" s="12">
        <v>2000</v>
      </c>
      <c r="L659" s="12"/>
    </row>
    <row r="660" ht="22.5" spans="1:12">
      <c r="A660" s="12">
        <v>642</v>
      </c>
      <c r="B660" s="12" t="s">
        <v>1996</v>
      </c>
      <c r="C660" s="12" t="s">
        <v>28</v>
      </c>
      <c r="D660" s="12" t="s">
        <v>29</v>
      </c>
      <c r="E660" s="88" t="s">
        <v>1997</v>
      </c>
      <c r="F660" s="165" t="s">
        <v>1998</v>
      </c>
      <c r="G660" s="88" t="s">
        <v>1995</v>
      </c>
      <c r="H660" s="12" t="s">
        <v>1999</v>
      </c>
      <c r="I660" s="12">
        <v>126.34</v>
      </c>
      <c r="J660" s="135">
        <v>1</v>
      </c>
      <c r="K660" s="12">
        <v>2000</v>
      </c>
      <c r="L660" s="12"/>
    </row>
    <row r="661" ht="22.5" spans="1:12">
      <c r="A661" s="12">
        <v>643</v>
      </c>
      <c r="B661" s="12" t="s">
        <v>1996</v>
      </c>
      <c r="C661" s="12" t="s">
        <v>28</v>
      </c>
      <c r="D661" s="12" t="s">
        <v>29</v>
      </c>
      <c r="E661" s="88" t="s">
        <v>2000</v>
      </c>
      <c r="F661" s="165" t="s">
        <v>2001</v>
      </c>
      <c r="G661" s="88" t="s">
        <v>1995</v>
      </c>
      <c r="H661" s="12" t="s">
        <v>671</v>
      </c>
      <c r="I661" s="12">
        <v>122.46</v>
      </c>
      <c r="J661" s="135">
        <v>1</v>
      </c>
      <c r="K661" s="12">
        <v>2000</v>
      </c>
      <c r="L661" s="12"/>
    </row>
    <row r="662" spans="1:12">
      <c r="A662" s="12">
        <v>644</v>
      </c>
      <c r="B662" s="12" t="s">
        <v>2002</v>
      </c>
      <c r="C662" s="12" t="s">
        <v>28</v>
      </c>
      <c r="D662" s="12" t="s">
        <v>29</v>
      </c>
      <c r="E662" s="88" t="s">
        <v>2003</v>
      </c>
      <c r="F662" s="35">
        <v>25254435</v>
      </c>
      <c r="G662" s="88" t="s">
        <v>1105</v>
      </c>
      <c r="H662" s="12" t="s">
        <v>671</v>
      </c>
      <c r="I662" s="12">
        <v>127.67</v>
      </c>
      <c r="J662" s="135">
        <v>1</v>
      </c>
      <c r="K662" s="12">
        <v>2000</v>
      </c>
      <c r="L662" s="12"/>
    </row>
    <row r="663" ht="22.5" spans="1:12">
      <c r="A663" s="12">
        <v>645</v>
      </c>
      <c r="B663" s="12" t="s">
        <v>2004</v>
      </c>
      <c r="C663" s="12" t="s">
        <v>28</v>
      </c>
      <c r="D663" s="12" t="s">
        <v>96</v>
      </c>
      <c r="E663" s="88" t="s">
        <v>2005</v>
      </c>
      <c r="F663" s="35">
        <v>38064809</v>
      </c>
      <c r="G663" s="88" t="s">
        <v>939</v>
      </c>
      <c r="H663" s="12" t="s">
        <v>342</v>
      </c>
      <c r="I663" s="12">
        <v>300</v>
      </c>
      <c r="J663" s="135">
        <v>1</v>
      </c>
      <c r="K663" s="12">
        <v>2000</v>
      </c>
      <c r="L663" s="12"/>
    </row>
    <row r="664" ht="22.5" spans="1:12">
      <c r="A664" s="12">
        <v>646</v>
      </c>
      <c r="B664" s="12" t="s">
        <v>2006</v>
      </c>
      <c r="C664" s="12" t="s">
        <v>28</v>
      </c>
      <c r="D664" s="12" t="s">
        <v>96</v>
      </c>
      <c r="E664" s="88" t="s">
        <v>2007</v>
      </c>
      <c r="F664" s="35">
        <v>38064872</v>
      </c>
      <c r="G664" s="88" t="s">
        <v>523</v>
      </c>
      <c r="H664" s="12" t="s">
        <v>671</v>
      </c>
      <c r="I664" s="12">
        <v>169.28</v>
      </c>
      <c r="J664" s="135">
        <v>1</v>
      </c>
      <c r="K664" s="12">
        <v>2000</v>
      </c>
      <c r="L664" s="12"/>
    </row>
    <row r="665" ht="22.5" spans="1:12">
      <c r="A665" s="12">
        <v>647</v>
      </c>
      <c r="B665" s="12" t="s">
        <v>2008</v>
      </c>
      <c r="C665" s="12" t="s">
        <v>28</v>
      </c>
      <c r="D665" s="12" t="s">
        <v>1303</v>
      </c>
      <c r="E665" s="88" t="s">
        <v>2009</v>
      </c>
      <c r="F665" s="35">
        <v>12403064</v>
      </c>
      <c r="G665" s="88" t="s">
        <v>2010</v>
      </c>
      <c r="H665" s="12" t="s">
        <v>671</v>
      </c>
      <c r="I665" s="12">
        <v>118.35</v>
      </c>
      <c r="J665" s="161">
        <v>1</v>
      </c>
      <c r="K665" s="12">
        <v>2000</v>
      </c>
      <c r="L665" s="12"/>
    </row>
    <row r="666" ht="22.5" spans="1:12">
      <c r="A666" s="12">
        <v>648</v>
      </c>
      <c r="B666" s="12" t="s">
        <v>2011</v>
      </c>
      <c r="C666" s="12" t="s">
        <v>28</v>
      </c>
      <c r="D666" s="12" t="s">
        <v>96</v>
      </c>
      <c r="E666" s="88" t="s">
        <v>2012</v>
      </c>
      <c r="F666" s="35">
        <v>38064852</v>
      </c>
      <c r="G666" s="88" t="s">
        <v>340</v>
      </c>
      <c r="H666" s="12" t="s">
        <v>342</v>
      </c>
      <c r="I666" s="12">
        <v>841.01</v>
      </c>
      <c r="J666" s="135">
        <v>1</v>
      </c>
      <c r="K666" s="12">
        <v>2000</v>
      </c>
      <c r="L666" s="12"/>
    </row>
    <row r="667" spans="1:12">
      <c r="A667" s="12">
        <v>649</v>
      </c>
      <c r="B667" s="12" t="s">
        <v>2013</v>
      </c>
      <c r="C667" s="12" t="s">
        <v>28</v>
      </c>
      <c r="D667" s="12" t="s">
        <v>29</v>
      </c>
      <c r="E667" s="88" t="s">
        <v>2014</v>
      </c>
      <c r="F667" s="165" t="s">
        <v>2015</v>
      </c>
      <c r="G667" s="88" t="s">
        <v>2016</v>
      </c>
      <c r="H667" s="12" t="s">
        <v>342</v>
      </c>
      <c r="I667" s="12">
        <v>130.11</v>
      </c>
      <c r="J667" s="135">
        <v>1</v>
      </c>
      <c r="K667" s="12">
        <v>2000</v>
      </c>
      <c r="L667" s="12"/>
    </row>
    <row r="668" ht="22.5" spans="1:12">
      <c r="A668" s="12">
        <v>650</v>
      </c>
      <c r="B668" s="12" t="s">
        <v>2017</v>
      </c>
      <c r="C668" s="12" t="s">
        <v>68</v>
      </c>
      <c r="D668" s="12" t="s">
        <v>69</v>
      </c>
      <c r="E668" s="88" t="s">
        <v>2018</v>
      </c>
      <c r="F668" s="165" t="s">
        <v>2019</v>
      </c>
      <c r="G668" s="88" t="s">
        <v>2020</v>
      </c>
      <c r="H668" s="12" t="s">
        <v>492</v>
      </c>
      <c r="I668" s="12">
        <v>204.94</v>
      </c>
      <c r="J668" s="135">
        <v>1</v>
      </c>
      <c r="K668" s="12">
        <v>2000</v>
      </c>
      <c r="L668" s="12"/>
    </row>
    <row r="669" ht="22.5" spans="1:12">
      <c r="A669" s="12">
        <v>651</v>
      </c>
      <c r="B669" s="12" t="s">
        <v>2008</v>
      </c>
      <c r="C669" s="12" t="s">
        <v>28</v>
      </c>
      <c r="D669" s="12" t="s">
        <v>1303</v>
      </c>
      <c r="E669" s="88" t="s">
        <v>2021</v>
      </c>
      <c r="F669" s="35">
        <v>12403151</v>
      </c>
      <c r="G669" s="88" t="s">
        <v>417</v>
      </c>
      <c r="H669" s="12" t="s">
        <v>671</v>
      </c>
      <c r="I669" s="12">
        <v>166.92</v>
      </c>
      <c r="J669" s="135">
        <v>1</v>
      </c>
      <c r="K669" s="12">
        <v>2000</v>
      </c>
      <c r="L669" s="12"/>
    </row>
    <row r="670" ht="22.5" spans="1:12">
      <c r="A670" s="12">
        <v>652</v>
      </c>
      <c r="B670" s="12" t="s">
        <v>2022</v>
      </c>
      <c r="C670" s="12" t="s">
        <v>28</v>
      </c>
      <c r="D670" s="12" t="s">
        <v>96</v>
      </c>
      <c r="E670" s="88" t="s">
        <v>2023</v>
      </c>
      <c r="F670" s="35">
        <v>38064808</v>
      </c>
      <c r="G670" s="88" t="s">
        <v>939</v>
      </c>
      <c r="H670" s="12" t="s">
        <v>342</v>
      </c>
      <c r="I670" s="12">
        <v>202.64</v>
      </c>
      <c r="J670" s="135">
        <v>1</v>
      </c>
      <c r="K670" s="12">
        <v>2000</v>
      </c>
      <c r="L670" s="12"/>
    </row>
    <row r="671" spans="1:12">
      <c r="A671" s="12">
        <v>653</v>
      </c>
      <c r="B671" s="12" t="s">
        <v>2024</v>
      </c>
      <c r="C671" s="12" t="s">
        <v>28</v>
      </c>
      <c r="D671" s="12" t="s">
        <v>29</v>
      </c>
      <c r="E671" s="88" t="s">
        <v>2025</v>
      </c>
      <c r="F671" s="35">
        <v>25254509</v>
      </c>
      <c r="G671" s="88" t="s">
        <v>2026</v>
      </c>
      <c r="H671" s="12" t="s">
        <v>342</v>
      </c>
      <c r="I671" s="12">
        <v>139.79</v>
      </c>
      <c r="J671" s="135">
        <v>1</v>
      </c>
      <c r="K671" s="12">
        <v>2000</v>
      </c>
      <c r="L671" s="12"/>
    </row>
    <row r="672" ht="22.5" spans="1:12">
      <c r="A672" s="12">
        <v>654</v>
      </c>
      <c r="B672" s="12" t="s">
        <v>2027</v>
      </c>
      <c r="C672" s="12" t="s">
        <v>49</v>
      </c>
      <c r="D672" s="12" t="s">
        <v>198</v>
      </c>
      <c r="E672" s="88" t="s">
        <v>2028</v>
      </c>
      <c r="F672" s="35">
        <v>12384171</v>
      </c>
      <c r="G672" s="88" t="s">
        <v>1061</v>
      </c>
      <c r="H672" s="12" t="s">
        <v>671</v>
      </c>
      <c r="I672" s="12">
        <v>108.93</v>
      </c>
      <c r="J672" s="135">
        <v>1</v>
      </c>
      <c r="K672" s="12">
        <v>2000</v>
      </c>
      <c r="L672" s="12"/>
    </row>
    <row r="673" ht="33.75" spans="1:12">
      <c r="A673" s="12">
        <v>655</v>
      </c>
      <c r="B673" s="12" t="s">
        <v>2029</v>
      </c>
      <c r="C673" s="12" t="s">
        <v>28</v>
      </c>
      <c r="D673" s="12" t="s">
        <v>133</v>
      </c>
      <c r="E673" s="88" t="s">
        <v>2030</v>
      </c>
      <c r="F673" s="165" t="s">
        <v>2031</v>
      </c>
      <c r="G673" s="88" t="s">
        <v>398</v>
      </c>
      <c r="H673" s="12" t="s">
        <v>342</v>
      </c>
      <c r="I673" s="12">
        <v>555.87</v>
      </c>
      <c r="J673" s="135">
        <v>1</v>
      </c>
      <c r="K673" s="12">
        <v>2000</v>
      </c>
      <c r="L673" s="12"/>
    </row>
    <row r="674" ht="22.5" spans="1:12">
      <c r="A674" s="12">
        <v>656</v>
      </c>
      <c r="B674" s="12" t="s">
        <v>1938</v>
      </c>
      <c r="C674" s="12" t="s">
        <v>49</v>
      </c>
      <c r="D674" s="12" t="s">
        <v>198</v>
      </c>
      <c r="E674" s="88" t="s">
        <v>2032</v>
      </c>
      <c r="F674" s="35">
        <v>12384172</v>
      </c>
      <c r="G674" s="88" t="s">
        <v>1061</v>
      </c>
      <c r="H674" s="12" t="s">
        <v>671</v>
      </c>
      <c r="I674" s="12">
        <v>160.16</v>
      </c>
      <c r="J674" s="135">
        <v>1</v>
      </c>
      <c r="K674" s="12">
        <v>2000</v>
      </c>
      <c r="L674" s="12"/>
    </row>
    <row r="675" ht="22.5" spans="1:12">
      <c r="A675" s="12">
        <v>657</v>
      </c>
      <c r="B675" s="12" t="s">
        <v>2033</v>
      </c>
      <c r="C675" s="12" t="s">
        <v>15</v>
      </c>
      <c r="D675" s="12" t="s">
        <v>1303</v>
      </c>
      <c r="E675" s="88" t="s">
        <v>2034</v>
      </c>
      <c r="F675" s="35">
        <v>12403123</v>
      </c>
      <c r="G675" s="88" t="s">
        <v>328</v>
      </c>
      <c r="H675" s="12" t="s">
        <v>671</v>
      </c>
      <c r="I675" s="12">
        <v>114.74</v>
      </c>
      <c r="J675" s="135">
        <v>1</v>
      </c>
      <c r="K675" s="12">
        <v>2000</v>
      </c>
      <c r="L675" s="12"/>
    </row>
    <row r="676" ht="22.5" spans="1:12">
      <c r="A676" s="12">
        <v>658</v>
      </c>
      <c r="B676" s="12" t="s">
        <v>2035</v>
      </c>
      <c r="C676" s="12" t="s">
        <v>1386</v>
      </c>
      <c r="D676" s="12" t="s">
        <v>198</v>
      </c>
      <c r="E676" s="88" t="s">
        <v>2036</v>
      </c>
      <c r="F676" s="35">
        <v>12384173</v>
      </c>
      <c r="G676" s="88" t="s">
        <v>1061</v>
      </c>
      <c r="H676" s="12" t="s">
        <v>671</v>
      </c>
      <c r="I676" s="12">
        <v>160.16</v>
      </c>
      <c r="J676" s="135">
        <v>1</v>
      </c>
      <c r="K676" s="12">
        <v>2000</v>
      </c>
      <c r="L676" s="12"/>
    </row>
    <row r="677" ht="33.75" spans="1:12">
      <c r="A677" s="12">
        <v>659</v>
      </c>
      <c r="B677" s="12" t="s">
        <v>2037</v>
      </c>
      <c r="C677" s="12" t="s">
        <v>28</v>
      </c>
      <c r="D677" s="12" t="s">
        <v>133</v>
      </c>
      <c r="E677" s="88" t="s">
        <v>2038</v>
      </c>
      <c r="F677" s="35">
        <v>38062388</v>
      </c>
      <c r="G677" s="88" t="s">
        <v>513</v>
      </c>
      <c r="H677" s="12" t="s">
        <v>342</v>
      </c>
      <c r="I677" s="12">
        <v>1596.21</v>
      </c>
      <c r="J677" s="135">
        <v>1</v>
      </c>
      <c r="K677" s="12">
        <v>2000</v>
      </c>
      <c r="L677" s="12"/>
    </row>
    <row r="678" ht="22.5" spans="1:12">
      <c r="A678" s="12">
        <v>660</v>
      </c>
      <c r="B678" s="12" t="s">
        <v>2039</v>
      </c>
      <c r="C678" s="12" t="s">
        <v>1386</v>
      </c>
      <c r="D678" s="12" t="s">
        <v>198</v>
      </c>
      <c r="E678" s="88" t="s">
        <v>2040</v>
      </c>
      <c r="F678" s="35">
        <v>12384137</v>
      </c>
      <c r="G678" s="88" t="s">
        <v>2041</v>
      </c>
      <c r="H678" s="12" t="s">
        <v>671</v>
      </c>
      <c r="I678" s="12">
        <v>119.69</v>
      </c>
      <c r="J678" s="135">
        <v>1</v>
      </c>
      <c r="K678" s="12">
        <v>2000</v>
      </c>
      <c r="L678" s="12"/>
    </row>
    <row r="679" ht="33.75" spans="1:12">
      <c r="A679" s="12">
        <v>661</v>
      </c>
      <c r="B679" s="12" t="s">
        <v>2042</v>
      </c>
      <c r="C679" s="12" t="s">
        <v>28</v>
      </c>
      <c r="D679" s="12" t="s">
        <v>133</v>
      </c>
      <c r="E679" s="88" t="s">
        <v>2043</v>
      </c>
      <c r="F679" s="165" t="s">
        <v>2044</v>
      </c>
      <c r="G679" s="88" t="s">
        <v>398</v>
      </c>
      <c r="H679" s="12" t="s">
        <v>342</v>
      </c>
      <c r="I679" s="12">
        <v>521.31</v>
      </c>
      <c r="J679" s="135">
        <v>1</v>
      </c>
      <c r="K679" s="12">
        <v>2000</v>
      </c>
      <c r="L679" s="12"/>
    </row>
    <row r="680" ht="22.5" spans="1:12">
      <c r="A680" s="12">
        <v>662</v>
      </c>
      <c r="B680" s="12" t="s">
        <v>2045</v>
      </c>
      <c r="C680" s="12" t="s">
        <v>15</v>
      </c>
      <c r="D680" s="12" t="s">
        <v>1303</v>
      </c>
      <c r="E680" s="88" t="s">
        <v>2046</v>
      </c>
      <c r="F680" s="35">
        <v>12403100</v>
      </c>
      <c r="G680" s="88" t="s">
        <v>2041</v>
      </c>
      <c r="H680" s="12" t="s">
        <v>671</v>
      </c>
      <c r="I680" s="12">
        <v>126.82</v>
      </c>
      <c r="J680" s="135">
        <v>1</v>
      </c>
      <c r="K680" s="12">
        <v>2000</v>
      </c>
      <c r="L680" s="12"/>
    </row>
    <row r="681" ht="33.75" spans="1:12">
      <c r="A681" s="12">
        <v>663</v>
      </c>
      <c r="B681" s="12" t="s">
        <v>2047</v>
      </c>
      <c r="C681" s="12" t="s">
        <v>28</v>
      </c>
      <c r="D681" s="12" t="s">
        <v>96</v>
      </c>
      <c r="E681" s="88" t="s">
        <v>2048</v>
      </c>
      <c r="F681" s="35">
        <v>38062382</v>
      </c>
      <c r="G681" s="88" t="s">
        <v>2049</v>
      </c>
      <c r="H681" s="12" t="s">
        <v>342</v>
      </c>
      <c r="I681" s="12">
        <v>293.36</v>
      </c>
      <c r="J681" s="135">
        <v>1</v>
      </c>
      <c r="K681" s="12">
        <v>2000</v>
      </c>
      <c r="L681" s="12"/>
    </row>
    <row r="682" ht="22.5" spans="1:12">
      <c r="A682" s="12">
        <v>664</v>
      </c>
      <c r="B682" s="12" t="s">
        <v>2050</v>
      </c>
      <c r="C682" s="12" t="s">
        <v>1386</v>
      </c>
      <c r="D682" s="12" t="s">
        <v>198</v>
      </c>
      <c r="E682" s="88" t="s">
        <v>2051</v>
      </c>
      <c r="F682" s="35">
        <v>12384136</v>
      </c>
      <c r="G682" s="12" t="s">
        <v>2041</v>
      </c>
      <c r="H682" s="12" t="s">
        <v>671</v>
      </c>
      <c r="I682" s="12">
        <v>117.32</v>
      </c>
      <c r="J682" s="135">
        <v>1</v>
      </c>
      <c r="K682" s="12">
        <v>2000</v>
      </c>
      <c r="L682" s="12"/>
    </row>
    <row r="683" ht="22.5" spans="1:12">
      <c r="A683" s="12">
        <v>665</v>
      </c>
      <c r="B683" s="12" t="s">
        <v>2052</v>
      </c>
      <c r="C683" s="12" t="s">
        <v>1386</v>
      </c>
      <c r="D683" s="12" t="s">
        <v>198</v>
      </c>
      <c r="E683" s="88" t="s">
        <v>2053</v>
      </c>
      <c r="F683" s="165" t="s">
        <v>2054</v>
      </c>
      <c r="G683" s="88" t="s">
        <v>346</v>
      </c>
      <c r="H683" s="12" t="s">
        <v>671</v>
      </c>
      <c r="I683" s="12">
        <v>318.66</v>
      </c>
      <c r="J683" s="135">
        <v>1</v>
      </c>
      <c r="K683" s="12">
        <v>2000</v>
      </c>
      <c r="L683" s="12"/>
    </row>
    <row r="684" ht="22.5" spans="1:12">
      <c r="A684" s="12">
        <v>666</v>
      </c>
      <c r="B684" s="12" t="s">
        <v>2055</v>
      </c>
      <c r="C684" s="12" t="s">
        <v>609</v>
      </c>
      <c r="D684" s="12" t="s">
        <v>188</v>
      </c>
      <c r="E684" s="88" t="s">
        <v>2056</v>
      </c>
      <c r="F684" s="166" t="s">
        <v>2057</v>
      </c>
      <c r="G684" s="88" t="s">
        <v>1097</v>
      </c>
      <c r="H684" s="12" t="s">
        <v>671</v>
      </c>
      <c r="I684" s="12">
        <v>290</v>
      </c>
      <c r="J684" s="135">
        <v>1</v>
      </c>
      <c r="K684" s="12">
        <v>2000</v>
      </c>
      <c r="L684" s="12"/>
    </row>
    <row r="685" ht="22.5" spans="1:12">
      <c r="A685" s="12">
        <v>667</v>
      </c>
      <c r="B685" s="12" t="s">
        <v>2055</v>
      </c>
      <c r="C685" s="12" t="s">
        <v>609</v>
      </c>
      <c r="D685" s="12" t="s">
        <v>188</v>
      </c>
      <c r="E685" s="88" t="s">
        <v>2058</v>
      </c>
      <c r="F685" s="166" t="s">
        <v>2059</v>
      </c>
      <c r="G685" s="88" t="s">
        <v>1097</v>
      </c>
      <c r="H685" s="12" t="s">
        <v>671</v>
      </c>
      <c r="I685" s="12">
        <v>300</v>
      </c>
      <c r="J685" s="135">
        <v>1</v>
      </c>
      <c r="K685" s="12">
        <v>2000</v>
      </c>
      <c r="L685" s="12"/>
    </row>
    <row r="686" ht="22.5" spans="1:12">
      <c r="A686" s="12">
        <v>668</v>
      </c>
      <c r="B686" s="12" t="s">
        <v>2060</v>
      </c>
      <c r="C686" s="12" t="s">
        <v>609</v>
      </c>
      <c r="D686" s="12" t="s">
        <v>188</v>
      </c>
      <c r="E686" s="88" t="s">
        <v>2061</v>
      </c>
      <c r="F686" s="166" t="s">
        <v>2062</v>
      </c>
      <c r="G686" s="88" t="s">
        <v>1097</v>
      </c>
      <c r="H686" s="12" t="s">
        <v>671</v>
      </c>
      <c r="I686" s="12">
        <v>120</v>
      </c>
      <c r="J686" s="135">
        <v>1</v>
      </c>
      <c r="K686" s="12">
        <v>2000</v>
      </c>
      <c r="L686" s="12"/>
    </row>
    <row r="687" ht="22.5" spans="1:12">
      <c r="A687" s="12">
        <v>669</v>
      </c>
      <c r="B687" s="12" t="s">
        <v>2063</v>
      </c>
      <c r="C687" s="12" t="s">
        <v>1386</v>
      </c>
      <c r="D687" s="12" t="s">
        <v>198</v>
      </c>
      <c r="E687" s="88" t="s">
        <v>2064</v>
      </c>
      <c r="F687" s="35">
        <v>12384135</v>
      </c>
      <c r="G687" s="12" t="s">
        <v>2041</v>
      </c>
      <c r="H687" s="12" t="s">
        <v>671</v>
      </c>
      <c r="I687" s="12">
        <v>104.69</v>
      </c>
      <c r="J687" s="135">
        <v>1</v>
      </c>
      <c r="K687" s="12">
        <v>2000</v>
      </c>
      <c r="L687" s="12"/>
    </row>
    <row r="688" ht="22.5" spans="1:12">
      <c r="A688" s="12">
        <v>670</v>
      </c>
      <c r="B688" s="12" t="s">
        <v>2063</v>
      </c>
      <c r="C688" s="12" t="s">
        <v>1386</v>
      </c>
      <c r="D688" s="12" t="s">
        <v>198</v>
      </c>
      <c r="E688" s="88" t="s">
        <v>2065</v>
      </c>
      <c r="F688" s="35">
        <v>12384134</v>
      </c>
      <c r="G688" s="12" t="s">
        <v>2041</v>
      </c>
      <c r="H688" s="12" t="s">
        <v>671</v>
      </c>
      <c r="I688" s="12">
        <v>117.31</v>
      </c>
      <c r="J688" s="135">
        <v>1</v>
      </c>
      <c r="K688" s="12">
        <v>2000</v>
      </c>
      <c r="L688" s="12"/>
    </row>
    <row r="689" ht="33.75" spans="1:12">
      <c r="A689" s="12">
        <v>671</v>
      </c>
      <c r="B689" s="12" t="s">
        <v>2066</v>
      </c>
      <c r="C689" s="12" t="s">
        <v>508</v>
      </c>
      <c r="D689" s="12" t="s">
        <v>133</v>
      </c>
      <c r="E689" s="88" t="s">
        <v>2067</v>
      </c>
      <c r="F689" s="165" t="s">
        <v>2068</v>
      </c>
      <c r="G689" s="88" t="s">
        <v>1097</v>
      </c>
      <c r="H689" s="12" t="s">
        <v>671</v>
      </c>
      <c r="I689" s="12">
        <v>676.6</v>
      </c>
      <c r="J689" s="135">
        <v>1</v>
      </c>
      <c r="K689" s="12">
        <v>2000</v>
      </c>
      <c r="L689" s="12"/>
    </row>
    <row r="690" ht="56.25" spans="1:12">
      <c r="A690" s="12">
        <v>672</v>
      </c>
      <c r="B690" s="12" t="s">
        <v>2069</v>
      </c>
      <c r="C690" s="12" t="s">
        <v>508</v>
      </c>
      <c r="D690" s="12" t="s">
        <v>133</v>
      </c>
      <c r="E690" s="88" t="s">
        <v>2070</v>
      </c>
      <c r="F690" s="165" t="s">
        <v>2071</v>
      </c>
      <c r="G690" s="88" t="s">
        <v>1097</v>
      </c>
      <c r="H690" s="12" t="s">
        <v>671</v>
      </c>
      <c r="I690" s="12">
        <v>1299.31</v>
      </c>
      <c r="J690" s="135">
        <v>2</v>
      </c>
      <c r="K690" s="12">
        <v>4000</v>
      </c>
      <c r="L690" s="12"/>
    </row>
    <row r="691" ht="22.5" spans="1:12">
      <c r="A691" s="12">
        <v>673</v>
      </c>
      <c r="B691" s="12" t="s">
        <v>2072</v>
      </c>
      <c r="C691" s="12" t="s">
        <v>609</v>
      </c>
      <c r="D691" s="12" t="s">
        <v>188</v>
      </c>
      <c r="E691" s="88" t="s">
        <v>2073</v>
      </c>
      <c r="F691" s="166" t="s">
        <v>2074</v>
      </c>
      <c r="G691" s="88" t="s">
        <v>1097</v>
      </c>
      <c r="H691" s="12" t="s">
        <v>671</v>
      </c>
      <c r="I691" s="12">
        <v>244.18</v>
      </c>
      <c r="J691" s="135">
        <v>1</v>
      </c>
      <c r="K691" s="12">
        <v>2000</v>
      </c>
      <c r="L691" s="12"/>
    </row>
    <row r="692" ht="22.5" spans="1:12">
      <c r="A692" s="12">
        <v>674</v>
      </c>
      <c r="B692" s="12" t="s">
        <v>2075</v>
      </c>
      <c r="C692" s="12" t="s">
        <v>609</v>
      </c>
      <c r="D692" s="12" t="s">
        <v>188</v>
      </c>
      <c r="E692" s="88" t="s">
        <v>2076</v>
      </c>
      <c r="F692" s="166" t="s">
        <v>2077</v>
      </c>
      <c r="G692" s="88" t="s">
        <v>1097</v>
      </c>
      <c r="H692" s="12" t="s">
        <v>671</v>
      </c>
      <c r="I692" s="12">
        <v>122.16</v>
      </c>
      <c r="J692" s="135">
        <v>1</v>
      </c>
      <c r="K692" s="12">
        <v>2000</v>
      </c>
      <c r="L692" s="12"/>
    </row>
    <row r="693" ht="22.5" spans="1:12">
      <c r="A693" s="12">
        <v>675</v>
      </c>
      <c r="B693" s="12" t="s">
        <v>2078</v>
      </c>
      <c r="C693" s="12" t="s">
        <v>609</v>
      </c>
      <c r="D693" s="12" t="s">
        <v>188</v>
      </c>
      <c r="E693" s="88" t="s">
        <v>2079</v>
      </c>
      <c r="F693" s="166" t="s">
        <v>2080</v>
      </c>
      <c r="G693" s="88" t="s">
        <v>2081</v>
      </c>
      <c r="H693" s="12" t="s">
        <v>671</v>
      </c>
      <c r="I693" s="12">
        <v>210</v>
      </c>
      <c r="J693" s="135">
        <v>1</v>
      </c>
      <c r="K693" s="12">
        <v>2000</v>
      </c>
      <c r="L693" s="12"/>
    </row>
    <row r="694" spans="1:12">
      <c r="A694" s="12">
        <v>676</v>
      </c>
      <c r="B694" s="12" t="s">
        <v>2082</v>
      </c>
      <c r="C694" s="12" t="s">
        <v>28</v>
      </c>
      <c r="D694" s="12" t="s">
        <v>29</v>
      </c>
      <c r="E694" s="88" t="s">
        <v>2083</v>
      </c>
      <c r="F694" s="165" t="s">
        <v>2084</v>
      </c>
      <c r="G694" s="88" t="s">
        <v>953</v>
      </c>
      <c r="H694" s="12" t="s">
        <v>342</v>
      </c>
      <c r="I694" s="12">
        <v>121.35</v>
      </c>
      <c r="J694" s="135">
        <v>1</v>
      </c>
      <c r="K694" s="12">
        <v>2000</v>
      </c>
      <c r="L694" s="12"/>
    </row>
    <row r="695" ht="22.5" spans="1:12">
      <c r="A695" s="12">
        <v>677</v>
      </c>
      <c r="B695" s="12" t="s">
        <v>2085</v>
      </c>
      <c r="C695" s="12" t="s">
        <v>1476</v>
      </c>
      <c r="D695" s="12" t="s">
        <v>2086</v>
      </c>
      <c r="E695" s="88" t="s">
        <v>1005</v>
      </c>
      <c r="F695" s="166" t="s">
        <v>2087</v>
      </c>
      <c r="G695" s="88" t="s">
        <v>417</v>
      </c>
      <c r="H695" s="12" t="s">
        <v>671</v>
      </c>
      <c r="I695" s="12">
        <v>127.24</v>
      </c>
      <c r="J695" s="135">
        <v>1</v>
      </c>
      <c r="K695" s="12">
        <v>2000</v>
      </c>
      <c r="L695" s="12"/>
    </row>
    <row r="696" spans="1:12">
      <c r="A696" s="12">
        <v>678</v>
      </c>
      <c r="B696" s="12" t="s">
        <v>2088</v>
      </c>
      <c r="C696" s="12" t="s">
        <v>28</v>
      </c>
      <c r="D696" s="12" t="s">
        <v>29</v>
      </c>
      <c r="E696" s="88" t="s">
        <v>2089</v>
      </c>
      <c r="F696" s="165" t="s">
        <v>2090</v>
      </c>
      <c r="G696" s="88" t="s">
        <v>2091</v>
      </c>
      <c r="H696" s="12" t="s">
        <v>342</v>
      </c>
      <c r="I696" s="12">
        <v>131.1</v>
      </c>
      <c r="J696" s="135">
        <v>1</v>
      </c>
      <c r="K696" s="12">
        <v>2000</v>
      </c>
      <c r="L696" s="12"/>
    </row>
    <row r="697" ht="22.5" spans="1:12">
      <c r="A697" s="12">
        <v>679</v>
      </c>
      <c r="B697" s="12" t="s">
        <v>2092</v>
      </c>
      <c r="C697" s="12" t="s">
        <v>15</v>
      </c>
      <c r="D697" s="12" t="s">
        <v>1303</v>
      </c>
      <c r="E697" s="88" t="s">
        <v>2093</v>
      </c>
      <c r="F697" s="35">
        <v>12403223</v>
      </c>
      <c r="G697" s="88" t="s">
        <v>2094</v>
      </c>
      <c r="H697" s="12" t="s">
        <v>342</v>
      </c>
      <c r="I697" s="12">
        <v>125.4</v>
      </c>
      <c r="J697" s="135">
        <v>1</v>
      </c>
      <c r="K697" s="12">
        <v>2000</v>
      </c>
      <c r="L697" s="12"/>
    </row>
    <row r="698" spans="1:12">
      <c r="A698" s="12">
        <v>680</v>
      </c>
      <c r="B698" s="12" t="s">
        <v>2078</v>
      </c>
      <c r="C698" s="12" t="s">
        <v>28</v>
      </c>
      <c r="D698" s="12" t="s">
        <v>29</v>
      </c>
      <c r="E698" s="88" t="s">
        <v>2095</v>
      </c>
      <c r="F698" s="166" t="s">
        <v>2096</v>
      </c>
      <c r="G698" s="88" t="s">
        <v>2097</v>
      </c>
      <c r="H698" s="12" t="s">
        <v>342</v>
      </c>
      <c r="I698" s="12">
        <v>111.08</v>
      </c>
      <c r="J698" s="135">
        <v>1</v>
      </c>
      <c r="K698" s="12">
        <v>2000</v>
      </c>
      <c r="L698" s="12"/>
    </row>
    <row r="699" spans="1:12">
      <c r="A699" s="12">
        <v>681</v>
      </c>
      <c r="B699" s="12" t="s">
        <v>2098</v>
      </c>
      <c r="C699" s="12" t="s">
        <v>28</v>
      </c>
      <c r="D699" s="12" t="s">
        <v>29</v>
      </c>
      <c r="E699" s="88" t="s">
        <v>2099</v>
      </c>
      <c r="F699" s="12">
        <v>25254592</v>
      </c>
      <c r="G699" s="88" t="s">
        <v>346</v>
      </c>
      <c r="H699" s="12" t="s">
        <v>671</v>
      </c>
      <c r="I699" s="12">
        <v>100.21</v>
      </c>
      <c r="J699" s="135">
        <v>1</v>
      </c>
      <c r="K699" s="12">
        <v>2000</v>
      </c>
      <c r="L699" s="12"/>
    </row>
    <row r="700" ht="33.75" spans="1:12">
      <c r="A700" s="12">
        <v>682</v>
      </c>
      <c r="B700" s="12" t="s">
        <v>2100</v>
      </c>
      <c r="C700" s="12" t="s">
        <v>508</v>
      </c>
      <c r="D700" s="12" t="s">
        <v>133</v>
      </c>
      <c r="E700" s="88" t="s">
        <v>2101</v>
      </c>
      <c r="F700" s="166" t="s">
        <v>2102</v>
      </c>
      <c r="G700" s="88" t="s">
        <v>889</v>
      </c>
      <c r="H700" s="12" t="s">
        <v>671</v>
      </c>
      <c r="I700" s="12">
        <v>137.79</v>
      </c>
      <c r="J700" s="135">
        <v>1</v>
      </c>
      <c r="K700" s="12">
        <v>2000</v>
      </c>
      <c r="L700" s="12"/>
    </row>
    <row r="701" ht="22.5" spans="1:12">
      <c r="A701" s="12">
        <v>683</v>
      </c>
      <c r="B701" s="12" t="s">
        <v>2103</v>
      </c>
      <c r="C701" s="12" t="s">
        <v>28</v>
      </c>
      <c r="D701" s="12" t="s">
        <v>96</v>
      </c>
      <c r="E701" s="88" t="s">
        <v>2104</v>
      </c>
      <c r="F701" s="165" t="s">
        <v>2105</v>
      </c>
      <c r="G701" s="88" t="s">
        <v>2106</v>
      </c>
      <c r="H701" s="12" t="s">
        <v>671</v>
      </c>
      <c r="I701" s="12">
        <v>242.41</v>
      </c>
      <c r="J701" s="135">
        <v>1</v>
      </c>
      <c r="K701" s="12">
        <v>2000</v>
      </c>
      <c r="L701" s="12"/>
    </row>
    <row r="702" ht="33.75" spans="1:12">
      <c r="A702" s="12">
        <v>684</v>
      </c>
      <c r="B702" s="12" t="s">
        <v>2107</v>
      </c>
      <c r="C702" s="12" t="s">
        <v>508</v>
      </c>
      <c r="D702" s="12" t="s">
        <v>133</v>
      </c>
      <c r="E702" s="88" t="s">
        <v>2108</v>
      </c>
      <c r="F702" s="166" t="s">
        <v>2109</v>
      </c>
      <c r="G702" s="88" t="s">
        <v>889</v>
      </c>
      <c r="H702" s="12" t="s">
        <v>342</v>
      </c>
      <c r="I702" s="12">
        <v>205.42</v>
      </c>
      <c r="J702" s="135">
        <v>1</v>
      </c>
      <c r="K702" s="12">
        <v>2000</v>
      </c>
      <c r="L702" s="12"/>
    </row>
    <row r="703" ht="33.75" spans="1:12">
      <c r="A703" s="12">
        <v>685</v>
      </c>
      <c r="B703" s="12" t="s">
        <v>2110</v>
      </c>
      <c r="C703" s="12" t="s">
        <v>508</v>
      </c>
      <c r="D703" s="12" t="s">
        <v>133</v>
      </c>
      <c r="E703" s="88" t="s">
        <v>2111</v>
      </c>
      <c r="F703" s="166" t="s">
        <v>2112</v>
      </c>
      <c r="G703" s="88" t="s">
        <v>961</v>
      </c>
      <c r="H703" s="12" t="s">
        <v>671</v>
      </c>
      <c r="I703" s="12">
        <v>413</v>
      </c>
      <c r="J703" s="135">
        <v>1</v>
      </c>
      <c r="K703" s="12">
        <v>2000</v>
      </c>
      <c r="L703" s="12"/>
    </row>
    <row r="704" ht="33.75" spans="1:12">
      <c r="A704" s="12">
        <v>686</v>
      </c>
      <c r="B704" s="12" t="s">
        <v>2113</v>
      </c>
      <c r="C704" s="12" t="s">
        <v>508</v>
      </c>
      <c r="D704" s="12" t="s">
        <v>133</v>
      </c>
      <c r="E704" s="88" t="s">
        <v>2114</v>
      </c>
      <c r="F704" s="166" t="s">
        <v>2115</v>
      </c>
      <c r="G704" s="88" t="s">
        <v>2116</v>
      </c>
      <c r="H704" s="12" t="s">
        <v>342</v>
      </c>
      <c r="I704" s="12">
        <v>157.77</v>
      </c>
      <c r="J704" s="135">
        <v>1</v>
      </c>
      <c r="K704" s="12">
        <v>2000</v>
      </c>
      <c r="L704" s="12"/>
    </row>
    <row r="705" ht="56.25" spans="1:12">
      <c r="A705" s="12">
        <v>687</v>
      </c>
      <c r="B705" s="12" t="s">
        <v>2117</v>
      </c>
      <c r="C705" s="12" t="s">
        <v>508</v>
      </c>
      <c r="D705" s="12" t="s">
        <v>133</v>
      </c>
      <c r="E705" s="88" t="s">
        <v>2118</v>
      </c>
      <c r="F705" s="166" t="s">
        <v>2119</v>
      </c>
      <c r="G705" s="88" t="s">
        <v>2120</v>
      </c>
      <c r="H705" s="12" t="s">
        <v>671</v>
      </c>
      <c r="I705" s="12">
        <v>794.33</v>
      </c>
      <c r="J705" s="161">
        <v>2</v>
      </c>
      <c r="K705" s="12">
        <v>4000</v>
      </c>
      <c r="L705" s="12"/>
    </row>
    <row r="706" spans="1:12">
      <c r="A706" s="12">
        <v>688</v>
      </c>
      <c r="B706" s="12" t="s">
        <v>2121</v>
      </c>
      <c r="C706" s="12" t="s">
        <v>28</v>
      </c>
      <c r="D706" s="12" t="s">
        <v>29</v>
      </c>
      <c r="E706" s="88" t="s">
        <v>2122</v>
      </c>
      <c r="F706" s="12">
        <v>25254514</v>
      </c>
      <c r="G706" s="88" t="s">
        <v>2026</v>
      </c>
      <c r="H706" s="12" t="s">
        <v>671</v>
      </c>
      <c r="I706" s="12">
        <v>126.7</v>
      </c>
      <c r="J706" s="135">
        <v>1</v>
      </c>
      <c r="K706" s="12">
        <v>2000</v>
      </c>
      <c r="L706" s="12"/>
    </row>
    <row r="707" ht="33.75" spans="1:12">
      <c r="A707" s="12">
        <v>689</v>
      </c>
      <c r="B707" s="12" t="s">
        <v>2123</v>
      </c>
      <c r="C707" s="12" t="s">
        <v>508</v>
      </c>
      <c r="D707" s="12" t="s">
        <v>133</v>
      </c>
      <c r="E707" s="12" t="s">
        <v>2124</v>
      </c>
      <c r="F707" s="166" t="s">
        <v>2125</v>
      </c>
      <c r="G707" s="12" t="s">
        <v>2126</v>
      </c>
      <c r="H707" s="12" t="s">
        <v>671</v>
      </c>
      <c r="I707" s="12">
        <v>242.07</v>
      </c>
      <c r="J707" s="12">
        <v>1</v>
      </c>
      <c r="K707" s="12">
        <v>2000</v>
      </c>
      <c r="L707" s="12"/>
    </row>
    <row r="708" ht="22.5" spans="1:12">
      <c r="A708" s="12">
        <v>690</v>
      </c>
      <c r="B708" s="12" t="s">
        <v>2110</v>
      </c>
      <c r="C708" s="12" t="s">
        <v>609</v>
      </c>
      <c r="D708" s="12" t="s">
        <v>188</v>
      </c>
      <c r="E708" s="88" t="s">
        <v>2127</v>
      </c>
      <c r="F708" s="166" t="s">
        <v>2128</v>
      </c>
      <c r="G708" s="88" t="s">
        <v>2129</v>
      </c>
      <c r="H708" s="12" t="s">
        <v>342</v>
      </c>
      <c r="I708" s="12">
        <v>384.2</v>
      </c>
      <c r="J708" s="135">
        <v>1</v>
      </c>
      <c r="K708" s="12">
        <v>2000</v>
      </c>
      <c r="L708" s="12"/>
    </row>
    <row r="709" spans="1:12">
      <c r="A709" s="12">
        <v>691</v>
      </c>
      <c r="B709" s="12" t="s">
        <v>2130</v>
      </c>
      <c r="C709" s="12" t="s">
        <v>28</v>
      </c>
      <c r="D709" s="12" t="s">
        <v>29</v>
      </c>
      <c r="E709" s="88" t="s">
        <v>2131</v>
      </c>
      <c r="F709" s="166" t="s">
        <v>2132</v>
      </c>
      <c r="G709" s="88" t="s">
        <v>2133</v>
      </c>
      <c r="H709" s="12" t="s">
        <v>342</v>
      </c>
      <c r="I709" s="12">
        <v>112.08</v>
      </c>
      <c r="J709" s="135">
        <v>1</v>
      </c>
      <c r="K709" s="12">
        <v>2000</v>
      </c>
      <c r="L709" s="12"/>
    </row>
    <row r="710" ht="33.75" spans="1:12">
      <c r="A710" s="12">
        <v>692</v>
      </c>
      <c r="B710" s="12" t="s">
        <v>2134</v>
      </c>
      <c r="C710" s="12" t="s">
        <v>508</v>
      </c>
      <c r="D710" s="12" t="s">
        <v>133</v>
      </c>
      <c r="E710" s="88" t="s">
        <v>2135</v>
      </c>
      <c r="F710" s="166" t="s">
        <v>2136</v>
      </c>
      <c r="G710" s="88" t="s">
        <v>2137</v>
      </c>
      <c r="H710" s="12" t="s">
        <v>342</v>
      </c>
      <c r="I710" s="12">
        <v>697.54</v>
      </c>
      <c r="J710" s="161">
        <v>1</v>
      </c>
      <c r="K710" s="12">
        <v>2000</v>
      </c>
      <c r="L710" s="12"/>
    </row>
    <row r="711" spans="1:12">
      <c r="A711" s="12">
        <v>693</v>
      </c>
      <c r="B711" s="12" t="s">
        <v>2138</v>
      </c>
      <c r="C711" s="12" t="s">
        <v>28</v>
      </c>
      <c r="D711" s="12" t="s">
        <v>29</v>
      </c>
      <c r="E711" s="88" t="s">
        <v>2139</v>
      </c>
      <c r="F711" s="165" t="s">
        <v>2140</v>
      </c>
      <c r="G711" s="88" t="s">
        <v>2137</v>
      </c>
      <c r="H711" s="12" t="s">
        <v>342</v>
      </c>
      <c r="I711" s="12">
        <v>129.67</v>
      </c>
      <c r="J711" s="135">
        <v>1</v>
      </c>
      <c r="K711" s="12">
        <v>2000</v>
      </c>
      <c r="L711" s="12"/>
    </row>
    <row r="712" spans="1:12">
      <c r="A712" s="12">
        <v>694</v>
      </c>
      <c r="B712" s="12" t="s">
        <v>2141</v>
      </c>
      <c r="C712" s="12" t="s">
        <v>28</v>
      </c>
      <c r="D712" s="12" t="s">
        <v>29</v>
      </c>
      <c r="E712" s="88" t="s">
        <v>2142</v>
      </c>
      <c r="F712" s="165" t="s">
        <v>2143</v>
      </c>
      <c r="G712" s="88" t="s">
        <v>2144</v>
      </c>
      <c r="H712" s="12" t="s">
        <v>342</v>
      </c>
      <c r="I712" s="12">
        <v>113.69</v>
      </c>
      <c r="J712" s="135">
        <v>1</v>
      </c>
      <c r="K712" s="12">
        <v>2000</v>
      </c>
      <c r="L712" s="12"/>
    </row>
    <row r="713" spans="1:12">
      <c r="A713" s="12">
        <v>695</v>
      </c>
      <c r="B713" s="12" t="s">
        <v>2145</v>
      </c>
      <c r="C713" s="12" t="s">
        <v>28</v>
      </c>
      <c r="D713" s="12" t="s">
        <v>29</v>
      </c>
      <c r="E713" s="88" t="s">
        <v>2146</v>
      </c>
      <c r="F713" s="165" t="s">
        <v>2147</v>
      </c>
      <c r="G713" s="88" t="s">
        <v>969</v>
      </c>
      <c r="H713" s="12" t="s">
        <v>342</v>
      </c>
      <c r="I713" s="12">
        <v>103.44</v>
      </c>
      <c r="J713" s="135">
        <v>1</v>
      </c>
      <c r="K713" s="12">
        <v>2000</v>
      </c>
      <c r="L713" s="12"/>
    </row>
    <row r="714" spans="1:12">
      <c r="A714" s="12">
        <v>696</v>
      </c>
      <c r="B714" s="12" t="s">
        <v>2148</v>
      </c>
      <c r="C714" s="12" t="s">
        <v>28</v>
      </c>
      <c r="D714" s="12" t="s">
        <v>29</v>
      </c>
      <c r="E714" s="88" t="s">
        <v>2149</v>
      </c>
      <c r="F714" s="165" t="s">
        <v>2150</v>
      </c>
      <c r="G714" s="88" t="s">
        <v>969</v>
      </c>
      <c r="H714" s="12" t="s">
        <v>342</v>
      </c>
      <c r="I714" s="12">
        <v>128.92</v>
      </c>
      <c r="J714" s="135">
        <v>1</v>
      </c>
      <c r="K714" s="12">
        <v>2000</v>
      </c>
      <c r="L714" s="12"/>
    </row>
    <row r="715" ht="22.5" spans="1:12">
      <c r="A715" s="12">
        <v>697</v>
      </c>
      <c r="B715" s="12" t="s">
        <v>2151</v>
      </c>
      <c r="C715" s="12" t="s">
        <v>28</v>
      </c>
      <c r="D715" s="12" t="s">
        <v>96</v>
      </c>
      <c r="E715" s="88" t="s">
        <v>2152</v>
      </c>
      <c r="F715" s="35">
        <v>43458649</v>
      </c>
      <c r="G715" s="12" t="s">
        <v>88</v>
      </c>
      <c r="H715" s="12" t="s">
        <v>342</v>
      </c>
      <c r="I715" s="12">
        <v>287.88</v>
      </c>
      <c r="J715" s="135">
        <v>1</v>
      </c>
      <c r="K715" s="12">
        <v>2000</v>
      </c>
      <c r="L715" s="12"/>
    </row>
    <row r="716" ht="22.5" spans="1:12">
      <c r="A716" s="12">
        <v>698</v>
      </c>
      <c r="B716" s="12" t="s">
        <v>2153</v>
      </c>
      <c r="C716" s="12" t="s">
        <v>68</v>
      </c>
      <c r="D716" s="12" t="s">
        <v>69</v>
      </c>
      <c r="E716" s="88" t="s">
        <v>2154</v>
      </c>
      <c r="F716" s="165" t="s">
        <v>2155</v>
      </c>
      <c r="G716" s="12" t="s">
        <v>2144</v>
      </c>
      <c r="H716" s="12" t="s">
        <v>671</v>
      </c>
      <c r="I716" s="12">
        <v>121.02</v>
      </c>
      <c r="J716" s="135">
        <v>1</v>
      </c>
      <c r="K716" s="12">
        <v>2000</v>
      </c>
      <c r="L716" s="12"/>
    </row>
    <row r="717" ht="33.75" spans="1:12">
      <c r="A717" s="12">
        <v>699</v>
      </c>
      <c r="B717" s="12" t="s">
        <v>2156</v>
      </c>
      <c r="C717" s="12" t="s">
        <v>508</v>
      </c>
      <c r="D717" s="12" t="s">
        <v>133</v>
      </c>
      <c r="E717" s="88" t="s">
        <v>2157</v>
      </c>
      <c r="F717" s="165" t="s">
        <v>2158</v>
      </c>
      <c r="G717" s="12" t="s">
        <v>2159</v>
      </c>
      <c r="H717" s="12" t="s">
        <v>342</v>
      </c>
      <c r="I717" s="12">
        <v>317.92</v>
      </c>
      <c r="J717" s="135">
        <v>1</v>
      </c>
      <c r="K717" s="12">
        <v>2000</v>
      </c>
      <c r="L717" s="12"/>
    </row>
    <row r="718" spans="1:12">
      <c r="A718" s="12">
        <v>700</v>
      </c>
      <c r="B718" s="12" t="s">
        <v>2160</v>
      </c>
      <c r="C718" s="12" t="s">
        <v>28</v>
      </c>
      <c r="D718" s="12" t="s">
        <v>29</v>
      </c>
      <c r="E718" s="88" t="s">
        <v>2161</v>
      </c>
      <c r="F718" s="165" t="s">
        <v>2162</v>
      </c>
      <c r="G718" s="12" t="s">
        <v>917</v>
      </c>
      <c r="H718" s="12" t="s">
        <v>342</v>
      </c>
      <c r="I718" s="12">
        <v>170.15</v>
      </c>
      <c r="J718" s="135">
        <v>1</v>
      </c>
      <c r="K718" s="12">
        <v>2000</v>
      </c>
      <c r="L718" s="12"/>
    </row>
    <row r="719" spans="1:12">
      <c r="A719" s="12">
        <v>701</v>
      </c>
      <c r="B719" s="12" t="s">
        <v>2163</v>
      </c>
      <c r="C719" s="12" t="s">
        <v>28</v>
      </c>
      <c r="D719" s="12" t="s">
        <v>29</v>
      </c>
      <c r="E719" s="88" t="s">
        <v>2164</v>
      </c>
      <c r="F719" s="165" t="s">
        <v>2165</v>
      </c>
      <c r="G719" s="12" t="s">
        <v>917</v>
      </c>
      <c r="H719" s="12" t="s">
        <v>342</v>
      </c>
      <c r="I719" s="12">
        <v>135.96</v>
      </c>
      <c r="J719" s="135">
        <v>1</v>
      </c>
      <c r="K719" s="12">
        <v>2000</v>
      </c>
      <c r="L719" s="12"/>
    </row>
    <row r="720" spans="1:12">
      <c r="A720" s="12">
        <v>702</v>
      </c>
      <c r="B720" s="12" t="s">
        <v>2166</v>
      </c>
      <c r="C720" s="12" t="s">
        <v>28</v>
      </c>
      <c r="D720" s="12" t="s">
        <v>29</v>
      </c>
      <c r="E720" s="88" t="s">
        <v>2167</v>
      </c>
      <c r="F720" s="165" t="s">
        <v>2168</v>
      </c>
      <c r="G720" s="88" t="s">
        <v>88</v>
      </c>
      <c r="H720" s="12" t="s">
        <v>342</v>
      </c>
      <c r="I720" s="12">
        <v>106.97</v>
      </c>
      <c r="J720" s="135">
        <v>1</v>
      </c>
      <c r="K720" s="12">
        <v>2000</v>
      </c>
      <c r="L720" s="12"/>
    </row>
    <row r="721" ht="22.5" spans="1:12">
      <c r="A721" s="12">
        <v>703</v>
      </c>
      <c r="B721" s="12" t="s">
        <v>2169</v>
      </c>
      <c r="C721" s="12" t="s">
        <v>609</v>
      </c>
      <c r="D721" s="12" t="s">
        <v>188</v>
      </c>
      <c r="E721" s="88" t="s">
        <v>2170</v>
      </c>
      <c r="F721" s="166" t="s">
        <v>2171</v>
      </c>
      <c r="G721" s="88" t="s">
        <v>2144</v>
      </c>
      <c r="H721" s="12" t="s">
        <v>2172</v>
      </c>
      <c r="I721" s="12">
        <v>104.59</v>
      </c>
      <c r="J721" s="135">
        <v>1</v>
      </c>
      <c r="K721" s="12">
        <v>2000</v>
      </c>
      <c r="L721" s="12"/>
    </row>
    <row r="722" ht="22.5" spans="1:12">
      <c r="A722" s="12">
        <v>704</v>
      </c>
      <c r="B722" s="12" t="s">
        <v>2173</v>
      </c>
      <c r="C722" s="12" t="s">
        <v>28</v>
      </c>
      <c r="D722" s="12" t="s">
        <v>96</v>
      </c>
      <c r="E722" s="88" t="s">
        <v>2174</v>
      </c>
      <c r="F722" s="35">
        <v>53910206</v>
      </c>
      <c r="G722" s="88" t="s">
        <v>354</v>
      </c>
      <c r="H722" s="12" t="s">
        <v>342</v>
      </c>
      <c r="I722" s="12">
        <v>316.67</v>
      </c>
      <c r="J722" s="135">
        <v>1</v>
      </c>
      <c r="K722" s="12">
        <v>2000</v>
      </c>
      <c r="L722" s="12"/>
    </row>
    <row r="723" spans="1:12">
      <c r="A723" s="12">
        <v>705</v>
      </c>
      <c r="B723" s="12" t="s">
        <v>2002</v>
      </c>
      <c r="C723" s="12" t="s">
        <v>28</v>
      </c>
      <c r="D723" s="12" t="s">
        <v>29</v>
      </c>
      <c r="E723" s="88" t="s">
        <v>2175</v>
      </c>
      <c r="F723" s="165" t="s">
        <v>2176</v>
      </c>
      <c r="G723" s="12" t="s">
        <v>2177</v>
      </c>
      <c r="H723" s="12" t="s">
        <v>342</v>
      </c>
      <c r="I723" s="12">
        <v>121.82</v>
      </c>
      <c r="J723" s="135">
        <v>1</v>
      </c>
      <c r="K723" s="12">
        <v>2000</v>
      </c>
      <c r="L723" s="12"/>
    </row>
    <row r="724" ht="22.5" spans="1:12">
      <c r="A724" s="12">
        <v>706</v>
      </c>
      <c r="B724" s="12" t="s">
        <v>2066</v>
      </c>
      <c r="C724" s="12" t="s">
        <v>28</v>
      </c>
      <c r="D724" s="12" t="s">
        <v>1303</v>
      </c>
      <c r="E724" s="88" t="s">
        <v>2178</v>
      </c>
      <c r="F724" s="35">
        <v>52960982</v>
      </c>
      <c r="G724" s="12" t="s">
        <v>2179</v>
      </c>
      <c r="H724" s="12" t="s">
        <v>342</v>
      </c>
      <c r="I724" s="12">
        <v>123.98</v>
      </c>
      <c r="J724" s="135">
        <v>1</v>
      </c>
      <c r="K724" s="12">
        <v>2000</v>
      </c>
      <c r="L724" s="12"/>
    </row>
    <row r="725" ht="22.5" spans="1:12">
      <c r="A725" s="12">
        <v>707</v>
      </c>
      <c r="B725" s="12" t="s">
        <v>2180</v>
      </c>
      <c r="C725" s="12" t="s">
        <v>28</v>
      </c>
      <c r="D725" s="12" t="s">
        <v>1303</v>
      </c>
      <c r="E725" s="88" t="s">
        <v>2181</v>
      </c>
      <c r="F725" s="35">
        <v>78057885</v>
      </c>
      <c r="G725" s="12" t="s">
        <v>2182</v>
      </c>
      <c r="H725" s="12" t="s">
        <v>342</v>
      </c>
      <c r="I725" s="12">
        <v>158.82</v>
      </c>
      <c r="J725" s="135">
        <v>1</v>
      </c>
      <c r="K725" s="12">
        <v>2000</v>
      </c>
      <c r="L725" s="12"/>
    </row>
    <row r="726" s="114" customFormat="1" spans="1:12">
      <c r="A726" s="17" t="s">
        <v>2183</v>
      </c>
      <c r="B726" s="18"/>
      <c r="C726" s="19"/>
      <c r="D726" s="19"/>
      <c r="E726" s="19"/>
      <c r="F726" s="19"/>
      <c r="G726" s="19"/>
      <c r="H726" s="19"/>
      <c r="I726" s="19"/>
      <c r="J726" s="19">
        <f>SUM(J656:J725)</f>
        <v>72</v>
      </c>
      <c r="K726" s="19">
        <f>SUM(K656:K725)</f>
        <v>144000</v>
      </c>
      <c r="L726" s="19"/>
    </row>
    <row r="727" s="118" customFormat="1" ht="12" spans="1:12">
      <c r="A727" s="162" t="s">
        <v>2184</v>
      </c>
      <c r="B727" s="163"/>
      <c r="C727" s="164"/>
      <c r="D727" s="164"/>
      <c r="E727" s="164"/>
      <c r="F727" s="164"/>
      <c r="G727" s="164"/>
      <c r="H727" s="164"/>
      <c r="I727" s="164"/>
      <c r="J727" s="164">
        <f>J726+J655+J595+J562+J521+J455+J404+J345+J271+J220+J191+J186+J154+J133+J75+J18</f>
        <v>728</v>
      </c>
      <c r="K727" s="164">
        <f>K726+K655+K595+K562+K521+K455+K404+K345+K271+K220+K191+K186+K154+K133+K75+K18</f>
        <v>1456000</v>
      </c>
      <c r="L727" s="164"/>
    </row>
  </sheetData>
  <mergeCells count="124">
    <mergeCell ref="A1:B1"/>
    <mergeCell ref="A2:L2"/>
    <mergeCell ref="A18:B18"/>
    <mergeCell ref="A75:B75"/>
    <mergeCell ref="A133:B133"/>
    <mergeCell ref="A154:B154"/>
    <mergeCell ref="A186:B186"/>
    <mergeCell ref="A191:B191"/>
    <mergeCell ref="A220:B220"/>
    <mergeCell ref="A271:B271"/>
    <mergeCell ref="A345:B345"/>
    <mergeCell ref="A404:B404"/>
    <mergeCell ref="A455:B455"/>
    <mergeCell ref="A521:B521"/>
    <mergeCell ref="A562:B562"/>
    <mergeCell ref="A595:B595"/>
    <mergeCell ref="A655:B655"/>
    <mergeCell ref="A726:B726"/>
    <mergeCell ref="A727:B727"/>
    <mergeCell ref="B86:B87"/>
    <mergeCell ref="B99:B100"/>
    <mergeCell ref="B193:B194"/>
    <mergeCell ref="B200:B201"/>
    <mergeCell ref="B209:B210"/>
    <mergeCell ref="B212:B213"/>
    <mergeCell ref="B222:B223"/>
    <mergeCell ref="B224:B227"/>
    <mergeCell ref="B228:B230"/>
    <mergeCell ref="B231:B233"/>
    <mergeCell ref="B235:B236"/>
    <mergeCell ref="B238:B239"/>
    <mergeCell ref="B242:B243"/>
    <mergeCell ref="B246:B247"/>
    <mergeCell ref="B250:B251"/>
    <mergeCell ref="B256:B257"/>
    <mergeCell ref="B263:B264"/>
    <mergeCell ref="B315:B317"/>
    <mergeCell ref="B574:B576"/>
    <mergeCell ref="B590:B591"/>
    <mergeCell ref="B621:B622"/>
    <mergeCell ref="C193:C194"/>
    <mergeCell ref="C209:C210"/>
    <mergeCell ref="C212:C213"/>
    <mergeCell ref="C224:C225"/>
    <mergeCell ref="C226:C227"/>
    <mergeCell ref="C228:C229"/>
    <mergeCell ref="C235:C236"/>
    <mergeCell ref="C242:C243"/>
    <mergeCell ref="C250:C251"/>
    <mergeCell ref="C256:C257"/>
    <mergeCell ref="C315:C317"/>
    <mergeCell ref="C574:C576"/>
    <mergeCell ref="C590:C591"/>
    <mergeCell ref="C621:C622"/>
    <mergeCell ref="D193:D194"/>
    <mergeCell ref="D209:D210"/>
    <mergeCell ref="D212:D213"/>
    <mergeCell ref="D224:D225"/>
    <mergeCell ref="D226:D227"/>
    <mergeCell ref="D228:D229"/>
    <mergeCell ref="D235:D236"/>
    <mergeCell ref="D315:D317"/>
    <mergeCell ref="D574:D576"/>
    <mergeCell ref="D590:D591"/>
    <mergeCell ref="D621:D622"/>
    <mergeCell ref="E621:E622"/>
    <mergeCell ref="F86:F87"/>
    <mergeCell ref="F99:F100"/>
    <mergeCell ref="F193:F194"/>
    <mergeCell ref="F212:F213"/>
    <mergeCell ref="F235:F236"/>
    <mergeCell ref="F574:F576"/>
    <mergeCell ref="F590:F591"/>
    <mergeCell ref="F621:F622"/>
    <mergeCell ref="G86:G87"/>
    <mergeCell ref="G99:G100"/>
    <mergeCell ref="G193:G194"/>
    <mergeCell ref="G212:G213"/>
    <mergeCell ref="G235:G236"/>
    <mergeCell ref="G574:G576"/>
    <mergeCell ref="G590:G591"/>
    <mergeCell ref="G621:G622"/>
    <mergeCell ref="H621:H622"/>
    <mergeCell ref="J86:J87"/>
    <mergeCell ref="J99:J100"/>
    <mergeCell ref="J193:J194"/>
    <mergeCell ref="J200:J201"/>
    <mergeCell ref="J209:J210"/>
    <mergeCell ref="J212:J213"/>
    <mergeCell ref="J222:J223"/>
    <mergeCell ref="J224:J227"/>
    <mergeCell ref="J228:J230"/>
    <mergeCell ref="J231:J233"/>
    <mergeCell ref="J235:J236"/>
    <mergeCell ref="J238:J239"/>
    <mergeCell ref="J242:J243"/>
    <mergeCell ref="J246:J247"/>
    <mergeCell ref="J250:J251"/>
    <mergeCell ref="J256:J257"/>
    <mergeCell ref="J263:J264"/>
    <mergeCell ref="J315:J317"/>
    <mergeCell ref="J574:J576"/>
    <mergeCell ref="J590:J591"/>
    <mergeCell ref="J621:J622"/>
    <mergeCell ref="K86:K87"/>
    <mergeCell ref="K99:K100"/>
    <mergeCell ref="K193:K194"/>
    <mergeCell ref="K200:K201"/>
    <mergeCell ref="K209:K210"/>
    <mergeCell ref="K212:K213"/>
    <mergeCell ref="K222:K223"/>
    <mergeCell ref="K224:K227"/>
    <mergeCell ref="K228:K230"/>
    <mergeCell ref="K231:K233"/>
    <mergeCell ref="K235:K236"/>
    <mergeCell ref="K238:K239"/>
    <mergeCell ref="K242:K243"/>
    <mergeCell ref="K246:K247"/>
    <mergeCell ref="K250:K251"/>
    <mergeCell ref="K256:K257"/>
    <mergeCell ref="K263:K264"/>
    <mergeCell ref="K574:K576"/>
    <mergeCell ref="K590:K591"/>
    <mergeCell ref="K621:K622"/>
  </mergeCells>
  <pageMargins left="0.393055555555556" right="0.196527777777778" top="0.357638888888889" bottom="0.357638888888889" header="0.298611111111111" footer="0.196527777777778"/>
  <pageSetup paperSize="9" orientation="portrait" horizontalDpi="6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3"/>
  <sheetViews>
    <sheetView workbookViewId="0">
      <selection activeCell="F7" sqref="F7"/>
    </sheetView>
  </sheetViews>
  <sheetFormatPr defaultColWidth="9" defaultRowHeight="13.5"/>
  <cols>
    <col min="1" max="1" width="3.75" style="91" customWidth="1"/>
    <col min="2" max="2" width="9.125" style="91" customWidth="1"/>
    <col min="3" max="3" width="7.75" style="91" customWidth="1"/>
    <col min="4" max="4" width="10" style="91" customWidth="1"/>
    <col min="5" max="5" width="9.75" style="91" customWidth="1"/>
    <col min="6" max="6" width="9.125" style="91" customWidth="1"/>
    <col min="7" max="7" width="9.875" style="95" customWidth="1"/>
    <col min="8" max="8" width="9.375" style="91" customWidth="1"/>
    <col min="9" max="9" width="7.875" style="91" customWidth="1"/>
    <col min="10" max="10" width="7.625" style="95" customWidth="1"/>
    <col min="11" max="11" width="9.75" style="91" customWidth="1"/>
    <col min="12" max="12" width="5.625" style="91" customWidth="1"/>
    <col min="13" max="16384" width="9" style="91"/>
  </cols>
  <sheetData>
    <row r="1" ht="33" customHeight="1" spans="1:12">
      <c r="A1" s="51" t="s">
        <v>2185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="91" customFormat="1" ht="36" customHeight="1" spans="1:12">
      <c r="A2" s="96" t="s">
        <v>2</v>
      </c>
      <c r="B2" s="97" t="s">
        <v>3</v>
      </c>
      <c r="C2" s="97" t="s">
        <v>4</v>
      </c>
      <c r="D2" s="97" t="s">
        <v>5</v>
      </c>
      <c r="E2" s="11" t="s">
        <v>6</v>
      </c>
      <c r="F2" s="11" t="s">
        <v>7</v>
      </c>
      <c r="G2" s="97" t="s">
        <v>8</v>
      </c>
      <c r="H2" s="97" t="s">
        <v>9</v>
      </c>
      <c r="I2" s="97" t="s">
        <v>2186</v>
      </c>
      <c r="J2" s="97" t="s">
        <v>2187</v>
      </c>
      <c r="K2" s="97" t="s">
        <v>2188</v>
      </c>
      <c r="L2" s="97" t="s">
        <v>13</v>
      </c>
    </row>
    <row r="3" s="92" customFormat="1" ht="25" customHeight="1" spans="1:12">
      <c r="A3" s="12">
        <v>1</v>
      </c>
      <c r="B3" s="12" t="s">
        <v>67</v>
      </c>
      <c r="C3" s="12" t="s">
        <v>132</v>
      </c>
      <c r="D3" s="12" t="s">
        <v>2189</v>
      </c>
      <c r="E3" s="12">
        <v>10765979</v>
      </c>
      <c r="F3" s="166" t="s">
        <v>2190</v>
      </c>
      <c r="G3" s="12" t="s">
        <v>2191</v>
      </c>
      <c r="H3" s="12" t="s">
        <v>671</v>
      </c>
      <c r="I3" s="12">
        <v>247.55</v>
      </c>
      <c r="J3" s="12">
        <v>1</v>
      </c>
      <c r="K3" s="12">
        <v>1500</v>
      </c>
      <c r="L3" s="12"/>
    </row>
    <row r="4" s="92" customFormat="1" ht="25" customHeight="1" spans="1:12">
      <c r="A4" s="12">
        <v>2</v>
      </c>
      <c r="B4" s="12" t="s">
        <v>2192</v>
      </c>
      <c r="C4" s="12" t="s">
        <v>132</v>
      </c>
      <c r="D4" s="12" t="s">
        <v>2189</v>
      </c>
      <c r="E4" s="12" t="s">
        <v>2193</v>
      </c>
      <c r="F4" s="166" t="s">
        <v>2194</v>
      </c>
      <c r="G4" s="12" t="s">
        <v>2195</v>
      </c>
      <c r="H4" s="12" t="s">
        <v>671</v>
      </c>
      <c r="I4" s="12">
        <v>339.27</v>
      </c>
      <c r="J4" s="12">
        <v>1</v>
      </c>
      <c r="K4" s="12">
        <v>1500</v>
      </c>
      <c r="L4" s="12"/>
    </row>
    <row r="5" s="92" customFormat="1" ht="25" customHeight="1" spans="1:12">
      <c r="A5" s="12">
        <v>3</v>
      </c>
      <c r="B5" s="12" t="s">
        <v>55</v>
      </c>
      <c r="C5" s="12" t="s">
        <v>132</v>
      </c>
      <c r="D5" s="12" t="s">
        <v>2189</v>
      </c>
      <c r="E5" s="12" t="s">
        <v>2196</v>
      </c>
      <c r="F5" s="166" t="s">
        <v>2197</v>
      </c>
      <c r="G5" s="12" t="s">
        <v>25</v>
      </c>
      <c r="H5" s="12" t="s">
        <v>671</v>
      </c>
      <c r="I5" s="12">
        <v>301.84</v>
      </c>
      <c r="J5" s="12">
        <v>1</v>
      </c>
      <c r="K5" s="12">
        <v>1500</v>
      </c>
      <c r="L5" s="12"/>
    </row>
    <row r="6" s="92" customFormat="1" ht="25" customHeight="1" spans="1:12">
      <c r="A6" s="12">
        <v>4</v>
      </c>
      <c r="B6" s="12" t="s">
        <v>2198</v>
      </c>
      <c r="C6" s="12" t="s">
        <v>2199</v>
      </c>
      <c r="D6" s="12" t="s">
        <v>2200</v>
      </c>
      <c r="E6" s="32" t="s">
        <v>2201</v>
      </c>
      <c r="F6" s="12">
        <v>14535136</v>
      </c>
      <c r="G6" s="12" t="s">
        <v>2202</v>
      </c>
      <c r="H6" s="12" t="s">
        <v>2203</v>
      </c>
      <c r="I6" s="12">
        <v>366.93</v>
      </c>
      <c r="J6" s="12">
        <v>1</v>
      </c>
      <c r="K6" s="12">
        <v>1500</v>
      </c>
      <c r="L6" s="12"/>
    </row>
    <row r="7" s="92" customFormat="1" ht="25" customHeight="1" spans="1:12">
      <c r="A7" s="12">
        <v>5</v>
      </c>
      <c r="B7" s="12" t="s">
        <v>2204</v>
      </c>
      <c r="C7" s="12" t="s">
        <v>132</v>
      </c>
      <c r="D7" s="12" t="s">
        <v>2205</v>
      </c>
      <c r="E7" s="12" t="s">
        <v>2206</v>
      </c>
      <c r="F7" s="32" t="s">
        <v>2207</v>
      </c>
      <c r="G7" s="12" t="s">
        <v>354</v>
      </c>
      <c r="H7" s="12" t="s">
        <v>652</v>
      </c>
      <c r="I7" s="12">
        <v>488.79</v>
      </c>
      <c r="J7" s="12">
        <v>1</v>
      </c>
      <c r="K7" s="12">
        <v>1500</v>
      </c>
      <c r="L7" s="12"/>
    </row>
    <row r="8" s="92" customFormat="1" ht="25" customHeight="1" spans="1:12">
      <c r="A8" s="12">
        <v>6</v>
      </c>
      <c r="B8" s="12" t="s">
        <v>2208</v>
      </c>
      <c r="C8" s="12" t="s">
        <v>2209</v>
      </c>
      <c r="D8" s="12" t="s">
        <v>2210</v>
      </c>
      <c r="E8" s="12" t="s">
        <v>2211</v>
      </c>
      <c r="F8" s="166" t="s">
        <v>2212</v>
      </c>
      <c r="G8" s="12" t="s">
        <v>2213</v>
      </c>
      <c r="H8" s="12" t="s">
        <v>671</v>
      </c>
      <c r="I8" s="12">
        <v>249.96</v>
      </c>
      <c r="J8" s="12">
        <v>2</v>
      </c>
      <c r="K8" s="12">
        <v>3000</v>
      </c>
      <c r="L8" s="12"/>
    </row>
    <row r="9" s="92" customFormat="1" ht="25" customHeight="1" spans="1:12">
      <c r="A9" s="12">
        <v>7</v>
      </c>
      <c r="B9" s="12" t="s">
        <v>2214</v>
      </c>
      <c r="C9" s="12" t="s">
        <v>28</v>
      </c>
      <c r="D9" s="12" t="s">
        <v>2210</v>
      </c>
      <c r="E9" s="12">
        <v>52230201309</v>
      </c>
      <c r="F9" s="12">
        <v>25254587</v>
      </c>
      <c r="G9" s="12" t="s">
        <v>2215</v>
      </c>
      <c r="H9" s="12" t="s">
        <v>116</v>
      </c>
      <c r="I9" s="12">
        <v>682.98</v>
      </c>
      <c r="J9" s="12">
        <v>1</v>
      </c>
      <c r="K9" s="12">
        <v>1500</v>
      </c>
      <c r="L9" s="12"/>
    </row>
    <row r="10" s="92" customFormat="1" ht="25" customHeight="1" spans="1:12">
      <c r="A10" s="12">
        <v>8</v>
      </c>
      <c r="B10" s="12" t="s">
        <v>2214</v>
      </c>
      <c r="C10" s="12" t="s">
        <v>28</v>
      </c>
      <c r="D10" s="12" t="s">
        <v>2210</v>
      </c>
      <c r="E10" s="12" t="s">
        <v>2216</v>
      </c>
      <c r="F10" s="12" t="s">
        <v>2217</v>
      </c>
      <c r="G10" s="12" t="s">
        <v>2081</v>
      </c>
      <c r="H10" s="12" t="s">
        <v>116</v>
      </c>
      <c r="I10" s="12">
        <v>5285.64</v>
      </c>
      <c r="J10" s="12">
        <v>4</v>
      </c>
      <c r="K10" s="12">
        <v>6000</v>
      </c>
      <c r="L10" s="12"/>
    </row>
    <row r="11" s="92" customFormat="1" ht="25" customHeight="1" spans="1:12">
      <c r="A11" s="12">
        <v>9</v>
      </c>
      <c r="B11" s="12" t="s">
        <v>2218</v>
      </c>
      <c r="C11" s="12" t="s">
        <v>2209</v>
      </c>
      <c r="D11" s="12" t="s">
        <v>2210</v>
      </c>
      <c r="E11" s="12">
        <v>52230401863</v>
      </c>
      <c r="F11" s="166" t="s">
        <v>2219</v>
      </c>
      <c r="G11" s="12" t="s">
        <v>2220</v>
      </c>
      <c r="H11" s="12" t="s">
        <v>1342</v>
      </c>
      <c r="I11" s="12">
        <v>145.48</v>
      </c>
      <c r="J11" s="12">
        <v>1</v>
      </c>
      <c r="K11" s="12">
        <v>1500</v>
      </c>
      <c r="L11" s="12"/>
    </row>
    <row r="12" s="92" customFormat="1" ht="25" customHeight="1" spans="1:12">
      <c r="A12" s="12">
        <v>10</v>
      </c>
      <c r="B12" s="12" t="s">
        <v>2221</v>
      </c>
      <c r="C12" s="12" t="s">
        <v>503</v>
      </c>
      <c r="D12" s="12" t="s">
        <v>2222</v>
      </c>
      <c r="E12" s="12">
        <v>3230402810</v>
      </c>
      <c r="F12" s="12">
        <v>12403424</v>
      </c>
      <c r="G12" s="12" t="s">
        <v>2223</v>
      </c>
      <c r="H12" s="12" t="s">
        <v>116</v>
      </c>
      <c r="I12" s="12">
        <v>249.2</v>
      </c>
      <c r="J12" s="12">
        <v>1</v>
      </c>
      <c r="K12" s="12">
        <v>1500</v>
      </c>
      <c r="L12" s="12"/>
    </row>
    <row r="13" s="92" customFormat="1" ht="25" customHeight="1" spans="1:12">
      <c r="A13" s="12">
        <v>11</v>
      </c>
      <c r="B13" s="12" t="s">
        <v>2224</v>
      </c>
      <c r="C13" s="12" t="s">
        <v>503</v>
      </c>
      <c r="D13" s="12" t="s">
        <v>2222</v>
      </c>
      <c r="E13" s="12">
        <v>3230402793</v>
      </c>
      <c r="F13" s="12">
        <v>12403349</v>
      </c>
      <c r="G13" s="12" t="s">
        <v>2225</v>
      </c>
      <c r="H13" s="12" t="s">
        <v>671</v>
      </c>
      <c r="I13" s="12">
        <v>511.56</v>
      </c>
      <c r="J13" s="12">
        <v>1</v>
      </c>
      <c r="K13" s="12">
        <v>1500</v>
      </c>
      <c r="L13" s="12"/>
    </row>
    <row r="14" s="92" customFormat="1" ht="25" customHeight="1" spans="1:12">
      <c r="A14" s="12">
        <v>12</v>
      </c>
      <c r="B14" s="12" t="s">
        <v>2226</v>
      </c>
      <c r="C14" s="12" t="s">
        <v>2209</v>
      </c>
      <c r="D14" s="12" t="s">
        <v>2210</v>
      </c>
      <c r="E14" s="12">
        <v>52230100053</v>
      </c>
      <c r="F14" s="166" t="s">
        <v>2227</v>
      </c>
      <c r="G14" s="12" t="s">
        <v>2228</v>
      </c>
      <c r="H14" s="12" t="s">
        <v>671</v>
      </c>
      <c r="I14" s="12">
        <v>266.1</v>
      </c>
      <c r="J14" s="12">
        <v>1</v>
      </c>
      <c r="K14" s="12">
        <v>1500</v>
      </c>
      <c r="L14" s="12"/>
    </row>
    <row r="15" s="92" customFormat="1" ht="25" customHeight="1" spans="1:12">
      <c r="A15" s="12">
        <v>13</v>
      </c>
      <c r="B15" s="12" t="s">
        <v>2229</v>
      </c>
      <c r="C15" s="12" t="s">
        <v>2209</v>
      </c>
      <c r="D15" s="12" t="s">
        <v>2210</v>
      </c>
      <c r="E15" s="12">
        <v>52230101214</v>
      </c>
      <c r="F15" s="166" t="s">
        <v>2230</v>
      </c>
      <c r="G15" s="12" t="s">
        <v>2228</v>
      </c>
      <c r="H15" s="12" t="s">
        <v>671</v>
      </c>
      <c r="I15" s="12">
        <v>319.74</v>
      </c>
      <c r="J15" s="12">
        <v>1</v>
      </c>
      <c r="K15" s="12">
        <v>1500</v>
      </c>
      <c r="L15" s="12"/>
    </row>
    <row r="16" s="92" customFormat="1" ht="25" customHeight="1" spans="1:12">
      <c r="A16" s="12">
        <v>14</v>
      </c>
      <c r="B16" s="12" t="s">
        <v>2231</v>
      </c>
      <c r="C16" s="12" t="s">
        <v>85</v>
      </c>
      <c r="D16" s="12" t="s">
        <v>2222</v>
      </c>
      <c r="E16" s="12">
        <v>1323035387</v>
      </c>
      <c r="F16" s="12">
        <v>12403385</v>
      </c>
      <c r="G16" s="12" t="s">
        <v>2232</v>
      </c>
      <c r="H16" s="12" t="s">
        <v>671</v>
      </c>
      <c r="I16" s="12">
        <v>195.13</v>
      </c>
      <c r="J16" s="12">
        <v>1</v>
      </c>
      <c r="K16" s="12">
        <v>1500</v>
      </c>
      <c r="L16" s="12"/>
    </row>
    <row r="17" s="92" customFormat="1" ht="25" customHeight="1" spans="1:12">
      <c r="A17" s="12">
        <v>15</v>
      </c>
      <c r="B17" s="12" t="s">
        <v>2233</v>
      </c>
      <c r="C17" s="12" t="s">
        <v>85</v>
      </c>
      <c r="D17" s="12" t="s">
        <v>2222</v>
      </c>
      <c r="E17" s="12">
        <v>1323035385</v>
      </c>
      <c r="F17" s="12">
        <v>12403369</v>
      </c>
      <c r="G17" s="12" t="s">
        <v>19</v>
      </c>
      <c r="H17" s="12" t="s">
        <v>585</v>
      </c>
      <c r="I17" s="12">
        <v>140.15</v>
      </c>
      <c r="J17" s="12">
        <v>1</v>
      </c>
      <c r="K17" s="12">
        <v>1500</v>
      </c>
      <c r="L17" s="12"/>
    </row>
    <row r="18" s="92" customFormat="1" ht="25" customHeight="1" spans="1:12">
      <c r="A18" s="12">
        <v>16</v>
      </c>
      <c r="B18" s="12" t="s">
        <v>2234</v>
      </c>
      <c r="C18" s="12" t="s">
        <v>132</v>
      </c>
      <c r="D18" s="12" t="s">
        <v>2189</v>
      </c>
      <c r="E18" s="12" t="s">
        <v>2235</v>
      </c>
      <c r="F18" s="166" t="s">
        <v>2236</v>
      </c>
      <c r="G18" s="12" t="s">
        <v>354</v>
      </c>
      <c r="H18" s="12" t="s">
        <v>2237</v>
      </c>
      <c r="I18" s="12">
        <v>1434.08</v>
      </c>
      <c r="J18" s="12">
        <v>2</v>
      </c>
      <c r="K18" s="12">
        <v>3000</v>
      </c>
      <c r="L18" s="12"/>
    </row>
    <row r="19" s="92" customFormat="1" ht="25" customHeight="1" spans="1:12">
      <c r="A19" s="12">
        <v>17</v>
      </c>
      <c r="B19" s="12" t="s">
        <v>2238</v>
      </c>
      <c r="C19" s="12" t="s">
        <v>2209</v>
      </c>
      <c r="D19" s="12" t="s">
        <v>2210</v>
      </c>
      <c r="E19" s="12" t="s">
        <v>2239</v>
      </c>
      <c r="F19" s="12" t="s">
        <v>2240</v>
      </c>
      <c r="G19" s="12" t="s">
        <v>2241</v>
      </c>
      <c r="H19" s="12" t="s">
        <v>116</v>
      </c>
      <c r="I19" s="12">
        <v>359.14</v>
      </c>
      <c r="J19" s="12">
        <v>2</v>
      </c>
      <c r="K19" s="12">
        <v>3000</v>
      </c>
      <c r="L19" s="12"/>
    </row>
    <row r="20" s="92" customFormat="1" ht="25" customHeight="1" spans="1:12">
      <c r="A20" s="12">
        <v>18</v>
      </c>
      <c r="B20" s="12" t="s">
        <v>64</v>
      </c>
      <c r="C20" s="12" t="s">
        <v>2209</v>
      </c>
      <c r="D20" s="12" t="s">
        <v>2242</v>
      </c>
      <c r="E20" s="12">
        <v>52230401733</v>
      </c>
      <c r="F20" s="166" t="s">
        <v>2243</v>
      </c>
      <c r="G20" s="12" t="s">
        <v>2244</v>
      </c>
      <c r="H20" s="12" t="s">
        <v>681</v>
      </c>
      <c r="I20" s="12">
        <v>873.67</v>
      </c>
      <c r="J20" s="12">
        <v>1</v>
      </c>
      <c r="K20" s="12">
        <v>1500</v>
      </c>
      <c r="L20" s="12"/>
    </row>
    <row r="21" s="92" customFormat="1" ht="25" customHeight="1" spans="1:12">
      <c r="A21" s="12">
        <v>19</v>
      </c>
      <c r="B21" s="12" t="s">
        <v>2245</v>
      </c>
      <c r="C21" s="12" t="s">
        <v>2209</v>
      </c>
      <c r="D21" s="12" t="s">
        <v>2242</v>
      </c>
      <c r="E21" s="12">
        <v>52230101212</v>
      </c>
      <c r="F21" s="166" t="s">
        <v>2246</v>
      </c>
      <c r="G21" s="12" t="s">
        <v>2247</v>
      </c>
      <c r="H21" s="12" t="s">
        <v>390</v>
      </c>
      <c r="I21" s="12">
        <v>179.55</v>
      </c>
      <c r="J21" s="12">
        <v>1</v>
      </c>
      <c r="K21" s="12">
        <v>1500</v>
      </c>
      <c r="L21" s="12"/>
    </row>
    <row r="22" s="92" customFormat="1" ht="25" customHeight="1" spans="1:12">
      <c r="A22" s="12">
        <v>20</v>
      </c>
      <c r="B22" s="12" t="s">
        <v>2248</v>
      </c>
      <c r="C22" s="12" t="s">
        <v>2209</v>
      </c>
      <c r="D22" s="12" t="s">
        <v>2242</v>
      </c>
      <c r="E22" s="12">
        <v>52230200814</v>
      </c>
      <c r="F22" s="12">
        <v>25254494</v>
      </c>
      <c r="G22" s="12" t="s">
        <v>36</v>
      </c>
      <c r="H22" s="12" t="s">
        <v>1999</v>
      </c>
      <c r="I22" s="12">
        <v>144.62</v>
      </c>
      <c r="J22" s="12">
        <v>1</v>
      </c>
      <c r="K22" s="12">
        <v>1500</v>
      </c>
      <c r="L22" s="12"/>
    </row>
    <row r="23" s="92" customFormat="1" ht="25" customHeight="1" spans="1:12">
      <c r="A23" s="12">
        <v>21</v>
      </c>
      <c r="B23" s="12" t="s">
        <v>2248</v>
      </c>
      <c r="C23" s="12" t="s">
        <v>2209</v>
      </c>
      <c r="D23" s="12" t="s">
        <v>2242</v>
      </c>
      <c r="E23" s="12">
        <v>52230401736</v>
      </c>
      <c r="F23" s="166" t="s">
        <v>2249</v>
      </c>
      <c r="G23" s="12" t="s">
        <v>2244</v>
      </c>
      <c r="H23" s="12" t="s">
        <v>390</v>
      </c>
      <c r="I23" s="12">
        <v>112.88</v>
      </c>
      <c r="J23" s="12">
        <v>1</v>
      </c>
      <c r="K23" s="12">
        <v>1500</v>
      </c>
      <c r="L23" s="12"/>
    </row>
    <row r="24" s="93" customFormat="1" ht="25" customHeight="1" spans="1:12">
      <c r="A24" s="12" t="s">
        <v>89</v>
      </c>
      <c r="B24" s="12"/>
      <c r="C24" s="12"/>
      <c r="D24" s="12"/>
      <c r="E24" s="12"/>
      <c r="F24" s="12"/>
      <c r="G24" s="12"/>
      <c r="H24" s="12"/>
      <c r="I24" s="12"/>
      <c r="J24" s="12">
        <f>SUM(J3:J23)</f>
        <v>27</v>
      </c>
      <c r="K24" s="12">
        <f>SUM(K3:K23)</f>
        <v>40500</v>
      </c>
      <c r="L24" s="12"/>
    </row>
    <row r="25" s="92" customFormat="1" ht="25" customHeight="1" spans="1:12">
      <c r="A25" s="12">
        <v>22</v>
      </c>
      <c r="B25" s="12" t="s">
        <v>107</v>
      </c>
      <c r="C25" s="12" t="s">
        <v>132</v>
      </c>
      <c r="D25" s="12" t="s">
        <v>2189</v>
      </c>
      <c r="E25" s="32" t="s">
        <v>2250</v>
      </c>
      <c r="F25" s="32" t="s">
        <v>2251</v>
      </c>
      <c r="G25" s="12" t="s">
        <v>25</v>
      </c>
      <c r="H25" s="12" t="s">
        <v>1306</v>
      </c>
      <c r="I25" s="12">
        <v>148.55</v>
      </c>
      <c r="J25" s="98">
        <v>1</v>
      </c>
      <c r="K25" s="12">
        <v>1500</v>
      </c>
      <c r="L25" s="12"/>
    </row>
    <row r="26" s="92" customFormat="1" ht="25" customHeight="1" spans="1:12">
      <c r="A26" s="12">
        <v>23</v>
      </c>
      <c r="B26" s="12" t="s">
        <v>2252</v>
      </c>
      <c r="C26" s="12" t="s">
        <v>132</v>
      </c>
      <c r="D26" s="12" t="s">
        <v>2189</v>
      </c>
      <c r="E26" s="32" t="s">
        <v>2253</v>
      </c>
      <c r="F26" s="32" t="s">
        <v>2254</v>
      </c>
      <c r="G26" s="12" t="s">
        <v>2195</v>
      </c>
      <c r="H26" s="12" t="s">
        <v>116</v>
      </c>
      <c r="I26" s="12">
        <v>237.63</v>
      </c>
      <c r="J26" s="98">
        <v>1</v>
      </c>
      <c r="K26" s="12">
        <v>1500</v>
      </c>
      <c r="L26" s="12"/>
    </row>
    <row r="27" s="92" customFormat="1" ht="25" customHeight="1" spans="1:12">
      <c r="A27" s="12">
        <v>24</v>
      </c>
      <c r="B27" s="12" t="s">
        <v>2252</v>
      </c>
      <c r="C27" s="12" t="s">
        <v>132</v>
      </c>
      <c r="D27" s="12" t="s">
        <v>2189</v>
      </c>
      <c r="E27" s="32" t="s">
        <v>2255</v>
      </c>
      <c r="F27" s="32" t="s">
        <v>2256</v>
      </c>
      <c r="G27" s="12" t="s">
        <v>2257</v>
      </c>
      <c r="H27" s="12" t="s">
        <v>1306</v>
      </c>
      <c r="I27" s="12">
        <v>307.29</v>
      </c>
      <c r="J27" s="98">
        <v>1</v>
      </c>
      <c r="K27" s="12">
        <v>1500</v>
      </c>
      <c r="L27" s="12"/>
    </row>
    <row r="28" s="92" customFormat="1" ht="25" customHeight="1" spans="1:12">
      <c r="A28" s="12">
        <v>25</v>
      </c>
      <c r="B28" s="12" t="s">
        <v>2258</v>
      </c>
      <c r="C28" s="12" t="s">
        <v>28</v>
      </c>
      <c r="D28" s="12" t="s">
        <v>2210</v>
      </c>
      <c r="E28" s="32" t="s">
        <v>2259</v>
      </c>
      <c r="F28" s="32" t="s">
        <v>2260</v>
      </c>
      <c r="G28" s="12" t="s">
        <v>2215</v>
      </c>
      <c r="H28" s="12" t="s">
        <v>106</v>
      </c>
      <c r="I28" s="12">
        <v>280</v>
      </c>
      <c r="J28" s="98">
        <v>1</v>
      </c>
      <c r="K28" s="12">
        <v>1500</v>
      </c>
      <c r="L28" s="12"/>
    </row>
    <row r="29" s="92" customFormat="1" ht="25" customHeight="1" spans="1:12">
      <c r="A29" s="12">
        <v>26</v>
      </c>
      <c r="B29" s="12" t="s">
        <v>2261</v>
      </c>
      <c r="C29" s="12" t="s">
        <v>28</v>
      </c>
      <c r="D29" s="12" t="s">
        <v>2210</v>
      </c>
      <c r="E29" s="32" t="s">
        <v>2262</v>
      </c>
      <c r="F29" s="32" t="s">
        <v>2263</v>
      </c>
      <c r="G29" s="12" t="s">
        <v>2215</v>
      </c>
      <c r="H29" s="12" t="s">
        <v>116</v>
      </c>
      <c r="I29" s="12">
        <v>323.28</v>
      </c>
      <c r="J29" s="98">
        <v>1</v>
      </c>
      <c r="K29" s="12">
        <v>1500</v>
      </c>
      <c r="L29" s="12"/>
    </row>
    <row r="30" s="92" customFormat="1" ht="25" customHeight="1" spans="1:12">
      <c r="A30" s="12">
        <v>27</v>
      </c>
      <c r="B30" s="12" t="s">
        <v>90</v>
      </c>
      <c r="C30" s="12" t="s">
        <v>2199</v>
      </c>
      <c r="D30" s="12" t="s">
        <v>2200</v>
      </c>
      <c r="E30" s="32" t="s">
        <v>2264</v>
      </c>
      <c r="F30" s="32" t="s">
        <v>2265</v>
      </c>
      <c r="G30" s="12" t="s">
        <v>2266</v>
      </c>
      <c r="H30" s="12" t="s">
        <v>1306</v>
      </c>
      <c r="I30" s="12">
        <v>390.76</v>
      </c>
      <c r="J30" s="98">
        <v>1</v>
      </c>
      <c r="K30" s="12">
        <v>1500</v>
      </c>
      <c r="L30" s="12"/>
    </row>
    <row r="31" s="92" customFormat="1" ht="25" customHeight="1" spans="1:12">
      <c r="A31" s="12">
        <v>28</v>
      </c>
      <c r="B31" s="12" t="s">
        <v>90</v>
      </c>
      <c r="C31" s="12" t="s">
        <v>2199</v>
      </c>
      <c r="D31" s="12" t="s">
        <v>2200</v>
      </c>
      <c r="E31" s="32" t="s">
        <v>2267</v>
      </c>
      <c r="F31" s="32" t="s">
        <v>2268</v>
      </c>
      <c r="G31" s="12" t="s">
        <v>2202</v>
      </c>
      <c r="H31" s="12" t="s">
        <v>106</v>
      </c>
      <c r="I31" s="12">
        <f>428.15+429.04</f>
        <v>857.19</v>
      </c>
      <c r="J31" s="98">
        <v>2</v>
      </c>
      <c r="K31" s="12">
        <v>3000</v>
      </c>
      <c r="L31" s="12"/>
    </row>
    <row r="32" s="92" customFormat="1" ht="25" customHeight="1" spans="1:12">
      <c r="A32" s="12">
        <v>29</v>
      </c>
      <c r="B32" s="12" t="s">
        <v>2269</v>
      </c>
      <c r="C32" s="12" t="s">
        <v>2199</v>
      </c>
      <c r="D32" s="12" t="s">
        <v>2200</v>
      </c>
      <c r="E32" s="32" t="s">
        <v>2270</v>
      </c>
      <c r="F32" s="32" t="s">
        <v>2271</v>
      </c>
      <c r="G32" s="12" t="s">
        <v>2266</v>
      </c>
      <c r="H32" s="12" t="s">
        <v>1306</v>
      </c>
      <c r="I32" s="12">
        <v>426.55</v>
      </c>
      <c r="J32" s="98">
        <v>1</v>
      </c>
      <c r="K32" s="12">
        <v>1500</v>
      </c>
      <c r="L32" s="12"/>
    </row>
    <row r="33" s="92" customFormat="1" ht="25" customHeight="1" spans="1:12">
      <c r="A33" s="12">
        <v>30</v>
      </c>
      <c r="B33" s="12" t="s">
        <v>2272</v>
      </c>
      <c r="C33" s="12" t="s">
        <v>28</v>
      </c>
      <c r="D33" s="12" t="s">
        <v>2210</v>
      </c>
      <c r="E33" s="32" t="s">
        <v>2273</v>
      </c>
      <c r="F33" s="32" t="s">
        <v>2274</v>
      </c>
      <c r="G33" s="12" t="s">
        <v>2266</v>
      </c>
      <c r="H33" s="12" t="s">
        <v>1306</v>
      </c>
      <c r="I33" s="12">
        <v>183.95</v>
      </c>
      <c r="J33" s="98">
        <v>1</v>
      </c>
      <c r="K33" s="12">
        <v>1500</v>
      </c>
      <c r="L33" s="12"/>
    </row>
    <row r="34" s="92" customFormat="1" ht="25" customHeight="1" spans="1:12">
      <c r="A34" s="12">
        <v>31</v>
      </c>
      <c r="B34" s="12" t="s">
        <v>110</v>
      </c>
      <c r="C34" s="12" t="s">
        <v>2199</v>
      </c>
      <c r="D34" s="12" t="s">
        <v>2200</v>
      </c>
      <c r="E34" s="32" t="s">
        <v>2275</v>
      </c>
      <c r="F34" s="32" t="s">
        <v>2276</v>
      </c>
      <c r="G34" s="12" t="s">
        <v>36</v>
      </c>
      <c r="H34" s="12" t="s">
        <v>1306</v>
      </c>
      <c r="I34" s="12">
        <v>272.59</v>
      </c>
      <c r="J34" s="98">
        <v>1</v>
      </c>
      <c r="K34" s="12">
        <v>1500</v>
      </c>
      <c r="L34" s="12"/>
    </row>
    <row r="35" s="92" customFormat="1" ht="25" customHeight="1" spans="1:12">
      <c r="A35" s="12">
        <v>32</v>
      </c>
      <c r="B35" s="12" t="s">
        <v>110</v>
      </c>
      <c r="C35" s="12" t="s">
        <v>85</v>
      </c>
      <c r="D35" s="12" t="s">
        <v>2222</v>
      </c>
      <c r="E35" s="32" t="s">
        <v>2277</v>
      </c>
      <c r="F35" s="32" t="s">
        <v>2278</v>
      </c>
      <c r="G35" s="12" t="s">
        <v>1130</v>
      </c>
      <c r="H35" s="12" t="s">
        <v>116</v>
      </c>
      <c r="I35" s="12">
        <v>112.34</v>
      </c>
      <c r="J35" s="98">
        <v>1</v>
      </c>
      <c r="K35" s="12">
        <v>1500</v>
      </c>
      <c r="L35" s="12"/>
    </row>
    <row r="36" s="92" customFormat="1" ht="25" customHeight="1" spans="1:12">
      <c r="A36" s="12">
        <v>33</v>
      </c>
      <c r="B36" s="12" t="s">
        <v>131</v>
      </c>
      <c r="C36" s="12" t="s">
        <v>132</v>
      </c>
      <c r="D36" s="12" t="s">
        <v>2189</v>
      </c>
      <c r="E36" s="32" t="s">
        <v>2279</v>
      </c>
      <c r="F36" s="32" t="s">
        <v>2280</v>
      </c>
      <c r="G36" s="12" t="s">
        <v>2281</v>
      </c>
      <c r="H36" s="12" t="s">
        <v>1306</v>
      </c>
      <c r="I36" s="12">
        <v>502.26</v>
      </c>
      <c r="J36" s="98">
        <v>1</v>
      </c>
      <c r="K36" s="12">
        <v>1500</v>
      </c>
      <c r="L36" s="12"/>
    </row>
    <row r="37" s="92" customFormat="1" ht="25" customHeight="1" spans="1:12">
      <c r="A37" s="12">
        <v>34</v>
      </c>
      <c r="B37" s="12" t="s">
        <v>136</v>
      </c>
      <c r="C37" s="12" t="s">
        <v>2199</v>
      </c>
      <c r="D37" s="12" t="s">
        <v>2200</v>
      </c>
      <c r="E37" s="32" t="s">
        <v>2282</v>
      </c>
      <c r="F37" s="32" t="s">
        <v>2283</v>
      </c>
      <c r="G37" s="12" t="s">
        <v>2284</v>
      </c>
      <c r="H37" s="12" t="s">
        <v>1306</v>
      </c>
      <c r="I37" s="12">
        <v>466.35</v>
      </c>
      <c r="J37" s="98">
        <v>1</v>
      </c>
      <c r="K37" s="12">
        <v>1500</v>
      </c>
      <c r="L37" s="12"/>
    </row>
    <row r="38" s="92" customFormat="1" ht="25" customHeight="1" spans="1:12">
      <c r="A38" s="12">
        <v>35</v>
      </c>
      <c r="B38" s="12" t="s">
        <v>2285</v>
      </c>
      <c r="C38" s="12" t="s">
        <v>85</v>
      </c>
      <c r="D38" s="12" t="s">
        <v>2222</v>
      </c>
      <c r="E38" s="32" t="s">
        <v>2286</v>
      </c>
      <c r="F38" s="32" t="s">
        <v>2287</v>
      </c>
      <c r="G38" s="12" t="s">
        <v>2288</v>
      </c>
      <c r="H38" s="12" t="s">
        <v>1306</v>
      </c>
      <c r="I38" s="12">
        <v>133.99</v>
      </c>
      <c r="J38" s="98">
        <v>1</v>
      </c>
      <c r="K38" s="12">
        <v>1500</v>
      </c>
      <c r="L38" s="12"/>
    </row>
    <row r="39" s="92" customFormat="1" ht="25" customHeight="1" spans="1:12">
      <c r="A39" s="12">
        <v>36</v>
      </c>
      <c r="B39" s="12" t="s">
        <v>123</v>
      </c>
      <c r="C39" s="12" t="s">
        <v>85</v>
      </c>
      <c r="D39" s="12" t="s">
        <v>2222</v>
      </c>
      <c r="E39" s="32" t="s">
        <v>2289</v>
      </c>
      <c r="F39" s="32" t="s">
        <v>2290</v>
      </c>
      <c r="G39" s="12" t="s">
        <v>2288</v>
      </c>
      <c r="H39" s="12" t="s">
        <v>1306</v>
      </c>
      <c r="I39" s="12">
        <v>141.75</v>
      </c>
      <c r="J39" s="98">
        <v>1</v>
      </c>
      <c r="K39" s="12">
        <v>1500</v>
      </c>
      <c r="L39" s="12"/>
    </row>
    <row r="40" s="92" customFormat="1" ht="25" customHeight="1" spans="1:12">
      <c r="A40" s="12">
        <v>37</v>
      </c>
      <c r="B40" s="12" t="s">
        <v>141</v>
      </c>
      <c r="C40" s="12" t="s">
        <v>85</v>
      </c>
      <c r="D40" s="12" t="s">
        <v>2222</v>
      </c>
      <c r="E40" s="32" t="s">
        <v>2291</v>
      </c>
      <c r="F40" s="32" t="s">
        <v>2292</v>
      </c>
      <c r="G40" s="12" t="s">
        <v>2293</v>
      </c>
      <c r="H40" s="12" t="s">
        <v>1306</v>
      </c>
      <c r="I40" s="12">
        <v>132.71</v>
      </c>
      <c r="J40" s="98">
        <v>1</v>
      </c>
      <c r="K40" s="12">
        <v>1500</v>
      </c>
      <c r="L40" s="12"/>
    </row>
    <row r="41" s="92" customFormat="1" ht="25" customHeight="1" spans="1:12">
      <c r="A41" s="12">
        <v>38</v>
      </c>
      <c r="B41" s="12" t="s">
        <v>141</v>
      </c>
      <c r="C41" s="12" t="s">
        <v>85</v>
      </c>
      <c r="D41" s="12" t="s">
        <v>2222</v>
      </c>
      <c r="E41" s="32" t="s">
        <v>2294</v>
      </c>
      <c r="F41" s="32" t="s">
        <v>2295</v>
      </c>
      <c r="G41" s="12" t="s">
        <v>2296</v>
      </c>
      <c r="H41" s="12" t="s">
        <v>1306</v>
      </c>
      <c r="I41" s="12">
        <v>127.38</v>
      </c>
      <c r="J41" s="98">
        <v>1</v>
      </c>
      <c r="K41" s="12">
        <v>1500</v>
      </c>
      <c r="L41" s="12"/>
    </row>
    <row r="42" s="92" customFormat="1" ht="25" customHeight="1" spans="1:12">
      <c r="A42" s="12">
        <v>39</v>
      </c>
      <c r="B42" s="12" t="s">
        <v>126</v>
      </c>
      <c r="C42" s="12" t="s">
        <v>2297</v>
      </c>
      <c r="D42" s="12" t="s">
        <v>2298</v>
      </c>
      <c r="E42" s="32" t="s">
        <v>2299</v>
      </c>
      <c r="F42" s="32" t="s">
        <v>2300</v>
      </c>
      <c r="G42" s="12" t="s">
        <v>354</v>
      </c>
      <c r="H42" s="12" t="s">
        <v>106</v>
      </c>
      <c r="I42" s="12">
        <f>119.72+121.92</f>
        <v>241.64</v>
      </c>
      <c r="J42" s="98">
        <v>2</v>
      </c>
      <c r="K42" s="12">
        <v>3000</v>
      </c>
      <c r="L42" s="12"/>
    </row>
    <row r="43" s="92" customFormat="1" ht="25" customHeight="1" spans="1:12">
      <c r="A43" s="12">
        <v>40</v>
      </c>
      <c r="B43" s="12" t="s">
        <v>2301</v>
      </c>
      <c r="C43" s="12" t="s">
        <v>2297</v>
      </c>
      <c r="D43" s="12" t="s">
        <v>2298</v>
      </c>
      <c r="E43" s="32" t="s">
        <v>2302</v>
      </c>
      <c r="F43" s="32" t="s">
        <v>2303</v>
      </c>
      <c r="G43" s="12" t="s">
        <v>2304</v>
      </c>
      <c r="H43" s="12" t="s">
        <v>116</v>
      </c>
      <c r="I43" s="12">
        <v>144.98</v>
      </c>
      <c r="J43" s="98">
        <v>1</v>
      </c>
      <c r="K43" s="12">
        <v>1500</v>
      </c>
      <c r="L43" s="12"/>
    </row>
    <row r="44" s="92" customFormat="1" ht="25" customHeight="1" spans="1:12">
      <c r="A44" s="12">
        <v>41</v>
      </c>
      <c r="B44" s="12" t="s">
        <v>2305</v>
      </c>
      <c r="C44" s="12" t="s">
        <v>132</v>
      </c>
      <c r="D44" s="12" t="s">
        <v>2306</v>
      </c>
      <c r="E44" s="32" t="s">
        <v>2307</v>
      </c>
      <c r="F44" s="32" t="s">
        <v>2308</v>
      </c>
      <c r="G44" s="12" t="s">
        <v>19</v>
      </c>
      <c r="H44" s="12" t="s">
        <v>2309</v>
      </c>
      <c r="I44" s="12">
        <v>203</v>
      </c>
      <c r="J44" s="98">
        <v>2</v>
      </c>
      <c r="K44" s="12">
        <v>3000</v>
      </c>
      <c r="L44" s="12"/>
    </row>
    <row r="45" s="92" customFormat="1" ht="25" customHeight="1" spans="1:12">
      <c r="A45" s="12">
        <v>42</v>
      </c>
      <c r="B45" s="12" t="s">
        <v>2310</v>
      </c>
      <c r="C45" s="12" t="s">
        <v>132</v>
      </c>
      <c r="D45" s="12" t="s">
        <v>2306</v>
      </c>
      <c r="E45" s="32" t="s">
        <v>2311</v>
      </c>
      <c r="F45" s="32" t="s">
        <v>2312</v>
      </c>
      <c r="G45" s="12" t="s">
        <v>19</v>
      </c>
      <c r="H45" s="12" t="s">
        <v>1306</v>
      </c>
      <c r="I45" s="12">
        <v>191.48</v>
      </c>
      <c r="J45" s="98">
        <v>1</v>
      </c>
      <c r="K45" s="12">
        <v>1500</v>
      </c>
      <c r="L45" s="12"/>
    </row>
    <row r="46" s="92" customFormat="1" ht="25" customHeight="1" spans="1:12">
      <c r="A46" s="12">
        <v>43</v>
      </c>
      <c r="B46" s="12" t="s">
        <v>181</v>
      </c>
      <c r="C46" s="12" t="s">
        <v>132</v>
      </c>
      <c r="D46" s="12" t="s">
        <v>2306</v>
      </c>
      <c r="E46" s="32" t="s">
        <v>2313</v>
      </c>
      <c r="F46" s="32" t="s">
        <v>2314</v>
      </c>
      <c r="G46" s="12" t="s">
        <v>2315</v>
      </c>
      <c r="H46" s="12" t="s">
        <v>1306</v>
      </c>
      <c r="I46" s="12">
        <v>102.79</v>
      </c>
      <c r="J46" s="98">
        <v>1</v>
      </c>
      <c r="K46" s="12">
        <v>1500</v>
      </c>
      <c r="L46" s="12"/>
    </row>
    <row r="47" s="92" customFormat="1" ht="25" customHeight="1" spans="1:12">
      <c r="A47" s="12">
        <v>44</v>
      </c>
      <c r="B47" s="12" t="s">
        <v>181</v>
      </c>
      <c r="C47" s="12" t="s">
        <v>132</v>
      </c>
      <c r="D47" s="12" t="s">
        <v>2306</v>
      </c>
      <c r="E47" s="32" t="s">
        <v>2316</v>
      </c>
      <c r="F47" s="32" t="s">
        <v>2317</v>
      </c>
      <c r="G47" s="12" t="s">
        <v>2318</v>
      </c>
      <c r="H47" s="12" t="s">
        <v>1306</v>
      </c>
      <c r="I47" s="12">
        <v>102.4</v>
      </c>
      <c r="J47" s="98">
        <v>1</v>
      </c>
      <c r="K47" s="12">
        <v>1500</v>
      </c>
      <c r="L47" s="12"/>
    </row>
    <row r="48" s="92" customFormat="1" ht="25" customHeight="1" spans="1:12">
      <c r="A48" s="12">
        <v>45</v>
      </c>
      <c r="B48" s="12" t="s">
        <v>2319</v>
      </c>
      <c r="C48" s="12" t="s">
        <v>132</v>
      </c>
      <c r="D48" s="12" t="s">
        <v>2306</v>
      </c>
      <c r="E48" s="32" t="s">
        <v>2320</v>
      </c>
      <c r="F48" s="32" t="s">
        <v>2321</v>
      </c>
      <c r="G48" s="12" t="s">
        <v>2322</v>
      </c>
      <c r="H48" s="12" t="s">
        <v>1306</v>
      </c>
      <c r="I48" s="12">
        <v>101</v>
      </c>
      <c r="J48" s="98">
        <v>1</v>
      </c>
      <c r="K48" s="12">
        <v>1500</v>
      </c>
      <c r="L48" s="12"/>
    </row>
    <row r="49" s="92" customFormat="1" ht="25" customHeight="1" spans="1:12">
      <c r="A49" s="12">
        <v>46</v>
      </c>
      <c r="B49" s="12" t="s">
        <v>2323</v>
      </c>
      <c r="C49" s="12" t="s">
        <v>2297</v>
      </c>
      <c r="D49" s="12" t="s">
        <v>2298</v>
      </c>
      <c r="E49" s="32" t="s">
        <v>2324</v>
      </c>
      <c r="F49" s="32" t="s">
        <v>2325</v>
      </c>
      <c r="G49" s="12" t="s">
        <v>2326</v>
      </c>
      <c r="H49" s="12" t="s">
        <v>106</v>
      </c>
      <c r="I49" s="12">
        <v>100.1</v>
      </c>
      <c r="J49" s="98">
        <v>1</v>
      </c>
      <c r="K49" s="12">
        <v>1500</v>
      </c>
      <c r="L49" s="12"/>
    </row>
    <row r="50" s="92" customFormat="1" ht="25" customHeight="1" spans="1:12">
      <c r="A50" s="12">
        <v>47</v>
      </c>
      <c r="B50" s="12" t="s">
        <v>2327</v>
      </c>
      <c r="C50" s="12" t="s">
        <v>28</v>
      </c>
      <c r="D50" s="12" t="s">
        <v>2210</v>
      </c>
      <c r="E50" s="32" t="s">
        <v>2328</v>
      </c>
      <c r="F50" s="32" t="s">
        <v>2329</v>
      </c>
      <c r="G50" s="12" t="s">
        <v>354</v>
      </c>
      <c r="H50" s="12" t="s">
        <v>2330</v>
      </c>
      <c r="I50" s="12">
        <v>500</v>
      </c>
      <c r="J50" s="98">
        <v>4</v>
      </c>
      <c r="K50" s="12">
        <f>1500*4</f>
        <v>6000</v>
      </c>
      <c r="L50" s="12"/>
    </row>
    <row r="51" s="92" customFormat="1" ht="25" customHeight="1" spans="1:12">
      <c r="A51" s="12">
        <v>48</v>
      </c>
      <c r="B51" s="12" t="s">
        <v>220</v>
      </c>
      <c r="C51" s="12" t="s">
        <v>132</v>
      </c>
      <c r="D51" s="12" t="s">
        <v>2189</v>
      </c>
      <c r="E51" s="32" t="s">
        <v>2331</v>
      </c>
      <c r="F51" s="32" t="s">
        <v>2332</v>
      </c>
      <c r="G51" s="12" t="s">
        <v>2333</v>
      </c>
      <c r="H51" s="12" t="s">
        <v>1306</v>
      </c>
      <c r="I51" s="12">
        <v>125.86</v>
      </c>
      <c r="J51" s="98">
        <v>1</v>
      </c>
      <c r="K51" s="12">
        <v>1500</v>
      </c>
      <c r="L51" s="12"/>
    </row>
    <row r="52" s="92" customFormat="1" ht="25" customHeight="1" spans="1:12">
      <c r="A52" s="12">
        <v>49</v>
      </c>
      <c r="B52" s="12" t="s">
        <v>2334</v>
      </c>
      <c r="C52" s="12" t="s">
        <v>132</v>
      </c>
      <c r="D52" s="12" t="s">
        <v>2335</v>
      </c>
      <c r="E52" s="32" t="s">
        <v>2336</v>
      </c>
      <c r="F52" s="32" t="s">
        <v>2337</v>
      </c>
      <c r="G52" s="12" t="s">
        <v>2338</v>
      </c>
      <c r="H52" s="12" t="s">
        <v>116</v>
      </c>
      <c r="I52" s="12">
        <v>173.92</v>
      </c>
      <c r="J52" s="98">
        <v>1</v>
      </c>
      <c r="K52" s="12">
        <v>1500</v>
      </c>
      <c r="L52" s="12"/>
    </row>
    <row r="53" s="92" customFormat="1" ht="25" customHeight="1" spans="1:12">
      <c r="A53" s="12">
        <v>50</v>
      </c>
      <c r="B53" s="12" t="s">
        <v>214</v>
      </c>
      <c r="C53" s="12" t="s">
        <v>28</v>
      </c>
      <c r="D53" s="12" t="s">
        <v>2339</v>
      </c>
      <c r="E53" s="32" t="s">
        <v>2340</v>
      </c>
      <c r="F53" s="32" t="s">
        <v>2341</v>
      </c>
      <c r="G53" s="12" t="s">
        <v>2342</v>
      </c>
      <c r="H53" s="12" t="s">
        <v>1306</v>
      </c>
      <c r="I53" s="12">
        <v>109.53</v>
      </c>
      <c r="J53" s="98">
        <v>1</v>
      </c>
      <c r="K53" s="12">
        <v>1500</v>
      </c>
      <c r="L53" s="12"/>
    </row>
    <row r="54" s="92" customFormat="1" ht="25" customHeight="1" spans="1:12">
      <c r="A54" s="12">
        <v>51</v>
      </c>
      <c r="B54" s="12" t="s">
        <v>214</v>
      </c>
      <c r="C54" s="12" t="s">
        <v>28</v>
      </c>
      <c r="D54" s="12" t="s">
        <v>2339</v>
      </c>
      <c r="E54" s="32" t="s">
        <v>2343</v>
      </c>
      <c r="F54" s="32" t="s">
        <v>2344</v>
      </c>
      <c r="G54" s="12" t="s">
        <v>2345</v>
      </c>
      <c r="H54" s="12" t="s">
        <v>1306</v>
      </c>
      <c r="I54" s="12">
        <v>115.02</v>
      </c>
      <c r="J54" s="98">
        <v>1</v>
      </c>
      <c r="K54" s="12">
        <v>1500</v>
      </c>
      <c r="L54" s="12"/>
    </row>
    <row r="55" s="92" customFormat="1" ht="25" customHeight="1" spans="1:12">
      <c r="A55" s="12">
        <v>52</v>
      </c>
      <c r="B55" s="12" t="s">
        <v>2346</v>
      </c>
      <c r="C55" s="12" t="s">
        <v>85</v>
      </c>
      <c r="D55" s="12" t="s">
        <v>2222</v>
      </c>
      <c r="E55" s="32" t="s">
        <v>2347</v>
      </c>
      <c r="F55" s="32" t="s">
        <v>2348</v>
      </c>
      <c r="G55" s="12" t="s">
        <v>19</v>
      </c>
      <c r="H55" s="12" t="s">
        <v>106</v>
      </c>
      <c r="I55" s="12">
        <v>106.97</v>
      </c>
      <c r="J55" s="98">
        <v>1</v>
      </c>
      <c r="K55" s="12">
        <v>1500</v>
      </c>
      <c r="L55" s="12"/>
    </row>
    <row r="56" s="92" customFormat="1" ht="25" customHeight="1" spans="1:12">
      <c r="A56" s="12">
        <v>53</v>
      </c>
      <c r="B56" s="12" t="s">
        <v>2163</v>
      </c>
      <c r="C56" s="12" t="s">
        <v>85</v>
      </c>
      <c r="D56" s="12" t="s">
        <v>2222</v>
      </c>
      <c r="E56" s="32" t="s">
        <v>2349</v>
      </c>
      <c r="F56" s="32" t="s">
        <v>2350</v>
      </c>
      <c r="G56" s="12" t="s">
        <v>2351</v>
      </c>
      <c r="H56" s="12" t="s">
        <v>106</v>
      </c>
      <c r="I56" s="12">
        <v>102</v>
      </c>
      <c r="J56" s="98">
        <v>1</v>
      </c>
      <c r="K56" s="12">
        <v>1500</v>
      </c>
      <c r="L56" s="12"/>
    </row>
    <row r="57" s="92" customFormat="1" ht="25" customHeight="1" spans="1:12">
      <c r="A57" s="12">
        <v>54</v>
      </c>
      <c r="B57" s="12" t="s">
        <v>2352</v>
      </c>
      <c r="C57" s="12" t="s">
        <v>85</v>
      </c>
      <c r="D57" s="12" t="s">
        <v>2222</v>
      </c>
      <c r="E57" s="32" t="s">
        <v>2353</v>
      </c>
      <c r="F57" s="32" t="s">
        <v>2354</v>
      </c>
      <c r="G57" s="12" t="s">
        <v>2355</v>
      </c>
      <c r="H57" s="12" t="s">
        <v>106</v>
      </c>
      <c r="I57" s="12">
        <v>103</v>
      </c>
      <c r="J57" s="98">
        <v>1</v>
      </c>
      <c r="K57" s="12">
        <v>1500</v>
      </c>
      <c r="L57" s="12"/>
    </row>
    <row r="58" s="92" customFormat="1" ht="25" customHeight="1" spans="1:12">
      <c r="A58" s="12">
        <v>55</v>
      </c>
      <c r="B58" s="12" t="s">
        <v>2356</v>
      </c>
      <c r="C58" s="12" t="s">
        <v>132</v>
      </c>
      <c r="D58" s="12" t="s">
        <v>2189</v>
      </c>
      <c r="E58" s="32" t="s">
        <v>2357</v>
      </c>
      <c r="F58" s="32" t="s">
        <v>2358</v>
      </c>
      <c r="G58" s="12" t="s">
        <v>2195</v>
      </c>
      <c r="H58" s="12" t="s">
        <v>771</v>
      </c>
      <c r="I58" s="12">
        <v>111.45</v>
      </c>
      <c r="J58" s="98">
        <v>1</v>
      </c>
      <c r="K58" s="12">
        <v>1500</v>
      </c>
      <c r="L58" s="12"/>
    </row>
    <row r="59" s="92" customFormat="1" ht="25" customHeight="1" spans="1:12">
      <c r="A59" s="12">
        <v>56</v>
      </c>
      <c r="B59" s="12" t="s">
        <v>2359</v>
      </c>
      <c r="C59" s="12" t="s">
        <v>28</v>
      </c>
      <c r="D59" s="12" t="s">
        <v>2242</v>
      </c>
      <c r="E59" s="32" t="s">
        <v>2360</v>
      </c>
      <c r="F59" s="32" t="s">
        <v>2361</v>
      </c>
      <c r="G59" s="12" t="s">
        <v>2345</v>
      </c>
      <c r="H59" s="12" t="s">
        <v>1306</v>
      </c>
      <c r="I59" s="12">
        <v>101</v>
      </c>
      <c r="J59" s="98">
        <v>1</v>
      </c>
      <c r="K59" s="12">
        <v>1500</v>
      </c>
      <c r="L59" s="12"/>
    </row>
    <row r="60" s="92" customFormat="1" ht="25" customHeight="1" spans="1:12">
      <c r="A60" s="12">
        <v>57</v>
      </c>
      <c r="B60" s="12" t="s">
        <v>2362</v>
      </c>
      <c r="C60" s="12" t="s">
        <v>2297</v>
      </c>
      <c r="D60" s="12" t="s">
        <v>2298</v>
      </c>
      <c r="E60" s="32" t="s">
        <v>2363</v>
      </c>
      <c r="F60" s="32" t="s">
        <v>2364</v>
      </c>
      <c r="G60" s="12" t="s">
        <v>2365</v>
      </c>
      <c r="H60" s="12" t="s">
        <v>116</v>
      </c>
      <c r="I60" s="12">
        <v>138.61</v>
      </c>
      <c r="J60" s="98">
        <v>1</v>
      </c>
      <c r="K60" s="12">
        <v>1500</v>
      </c>
      <c r="L60" s="12"/>
    </row>
    <row r="61" s="92" customFormat="1" ht="25" customHeight="1" spans="1:12">
      <c r="A61" s="12">
        <v>58</v>
      </c>
      <c r="B61" s="12" t="s">
        <v>2366</v>
      </c>
      <c r="C61" s="12" t="s">
        <v>28</v>
      </c>
      <c r="D61" s="12" t="s">
        <v>2210</v>
      </c>
      <c r="E61" s="32" t="s">
        <v>2367</v>
      </c>
      <c r="F61" s="32" t="s">
        <v>2368</v>
      </c>
      <c r="G61" s="12" t="s">
        <v>2369</v>
      </c>
      <c r="H61" s="12" t="s">
        <v>2330</v>
      </c>
      <c r="I61" s="12">
        <v>120</v>
      </c>
      <c r="J61" s="98">
        <v>1</v>
      </c>
      <c r="K61" s="12">
        <v>1500</v>
      </c>
      <c r="L61" s="12"/>
    </row>
    <row r="62" s="92" customFormat="1" ht="25" customHeight="1" spans="1:12">
      <c r="A62" s="12">
        <v>59</v>
      </c>
      <c r="B62" s="12" t="s">
        <v>2370</v>
      </c>
      <c r="C62" s="12" t="s">
        <v>2371</v>
      </c>
      <c r="D62" s="12" t="s">
        <v>2298</v>
      </c>
      <c r="E62" s="32" t="s">
        <v>2372</v>
      </c>
      <c r="F62" s="32" t="s">
        <v>2373</v>
      </c>
      <c r="G62" s="12" t="s">
        <v>354</v>
      </c>
      <c r="H62" s="12" t="s">
        <v>106</v>
      </c>
      <c r="I62" s="12">
        <v>116.93</v>
      </c>
      <c r="J62" s="98">
        <v>1</v>
      </c>
      <c r="K62" s="12">
        <v>1500</v>
      </c>
      <c r="L62" s="12"/>
    </row>
    <row r="63" s="92" customFormat="1" ht="25" customHeight="1" spans="1:12">
      <c r="A63" s="12">
        <v>60</v>
      </c>
      <c r="B63" s="12" t="s">
        <v>2374</v>
      </c>
      <c r="C63" s="12" t="s">
        <v>132</v>
      </c>
      <c r="D63" s="12" t="s">
        <v>2189</v>
      </c>
      <c r="E63" s="32" t="s">
        <v>2375</v>
      </c>
      <c r="F63" s="32" t="s">
        <v>2376</v>
      </c>
      <c r="G63" s="12" t="s">
        <v>2377</v>
      </c>
      <c r="H63" s="12" t="s">
        <v>1306</v>
      </c>
      <c r="I63" s="12">
        <v>205.46</v>
      </c>
      <c r="J63" s="98">
        <v>1</v>
      </c>
      <c r="K63" s="12">
        <v>1500</v>
      </c>
      <c r="L63" s="12"/>
    </row>
    <row r="64" s="92" customFormat="1" ht="25" customHeight="1" spans="1:12">
      <c r="A64" s="12">
        <v>61</v>
      </c>
      <c r="B64" s="12" t="s">
        <v>223</v>
      </c>
      <c r="C64" s="12" t="s">
        <v>132</v>
      </c>
      <c r="D64" s="12" t="s">
        <v>2189</v>
      </c>
      <c r="E64" s="32" t="s">
        <v>2378</v>
      </c>
      <c r="F64" s="32" t="s">
        <v>2379</v>
      </c>
      <c r="G64" s="12" t="s">
        <v>2333</v>
      </c>
      <c r="H64" s="12" t="s">
        <v>1306</v>
      </c>
      <c r="I64" s="12">
        <v>309.66</v>
      </c>
      <c r="J64" s="98">
        <v>1</v>
      </c>
      <c r="K64" s="12">
        <v>1500</v>
      </c>
      <c r="L64" s="12"/>
    </row>
    <row r="65" s="92" customFormat="1" ht="25" customHeight="1" spans="1:12">
      <c r="A65" s="12">
        <v>62</v>
      </c>
      <c r="B65" s="12" t="s">
        <v>2380</v>
      </c>
      <c r="C65" s="12" t="s">
        <v>85</v>
      </c>
      <c r="D65" s="12" t="s">
        <v>2222</v>
      </c>
      <c r="E65" s="32" t="s">
        <v>2381</v>
      </c>
      <c r="F65" s="32" t="s">
        <v>2382</v>
      </c>
      <c r="G65" s="12" t="s">
        <v>2296</v>
      </c>
      <c r="H65" s="12" t="s">
        <v>1306</v>
      </c>
      <c r="I65" s="12">
        <v>298.34</v>
      </c>
      <c r="J65" s="98">
        <v>1</v>
      </c>
      <c r="K65" s="12">
        <v>1500</v>
      </c>
      <c r="L65" s="12"/>
    </row>
    <row r="66" s="92" customFormat="1" ht="25" customHeight="1" spans="1:12">
      <c r="A66" s="12">
        <v>63</v>
      </c>
      <c r="B66" s="12" t="s">
        <v>194</v>
      </c>
      <c r="C66" s="12" t="s">
        <v>132</v>
      </c>
      <c r="D66" s="12" t="s">
        <v>2205</v>
      </c>
      <c r="E66" s="32" t="s">
        <v>2383</v>
      </c>
      <c r="F66" s="32" t="s">
        <v>2384</v>
      </c>
      <c r="G66" s="12" t="s">
        <v>2304</v>
      </c>
      <c r="H66" s="12" t="s">
        <v>106</v>
      </c>
      <c r="I66" s="12">
        <v>122.97</v>
      </c>
      <c r="J66" s="98">
        <v>1</v>
      </c>
      <c r="K66" s="12">
        <v>1500</v>
      </c>
      <c r="L66" s="12"/>
    </row>
    <row r="67" s="92" customFormat="1" ht="25" customHeight="1" spans="1:12">
      <c r="A67" s="12">
        <v>64</v>
      </c>
      <c r="B67" s="12" t="s">
        <v>2385</v>
      </c>
      <c r="C67" s="12" t="s">
        <v>85</v>
      </c>
      <c r="D67" s="12" t="s">
        <v>2222</v>
      </c>
      <c r="E67" s="32" t="s">
        <v>2386</v>
      </c>
      <c r="F67" s="32" t="s">
        <v>2387</v>
      </c>
      <c r="G67" s="12" t="s">
        <v>2388</v>
      </c>
      <c r="H67" s="12" t="s">
        <v>1306</v>
      </c>
      <c r="I67" s="12">
        <v>178.03</v>
      </c>
      <c r="J67" s="98">
        <v>1</v>
      </c>
      <c r="K67" s="12">
        <v>1500</v>
      </c>
      <c r="L67" s="12"/>
    </row>
    <row r="68" s="92" customFormat="1" ht="25" customHeight="1" spans="1:12">
      <c r="A68" s="12">
        <v>65</v>
      </c>
      <c r="B68" s="12" t="s">
        <v>2389</v>
      </c>
      <c r="C68" s="12" t="s">
        <v>85</v>
      </c>
      <c r="D68" s="12" t="s">
        <v>2222</v>
      </c>
      <c r="E68" s="32" t="s">
        <v>2390</v>
      </c>
      <c r="F68" s="32" t="s">
        <v>2391</v>
      </c>
      <c r="G68" s="12" t="s">
        <v>2296</v>
      </c>
      <c r="H68" s="12" t="s">
        <v>1306</v>
      </c>
      <c r="I68" s="12">
        <f>122.8+175.55</f>
        <v>298.35</v>
      </c>
      <c r="J68" s="98">
        <v>2</v>
      </c>
      <c r="K68" s="12">
        <v>3000</v>
      </c>
      <c r="L68" s="12"/>
    </row>
    <row r="69" s="92" customFormat="1" ht="25" customHeight="1" spans="1:12">
      <c r="A69" s="12">
        <v>66</v>
      </c>
      <c r="B69" s="12" t="s">
        <v>2392</v>
      </c>
      <c r="C69" s="12" t="s">
        <v>2199</v>
      </c>
      <c r="D69" s="12" t="s">
        <v>2200</v>
      </c>
      <c r="E69" s="32" t="s">
        <v>2393</v>
      </c>
      <c r="F69" s="32" t="s">
        <v>2394</v>
      </c>
      <c r="G69" s="12" t="s">
        <v>2293</v>
      </c>
      <c r="H69" s="12" t="s">
        <v>1306</v>
      </c>
      <c r="I69" s="12">
        <v>888.49</v>
      </c>
      <c r="J69" s="98">
        <v>1</v>
      </c>
      <c r="K69" s="12">
        <v>1500</v>
      </c>
      <c r="L69" s="12"/>
    </row>
    <row r="70" s="92" customFormat="1" ht="25" customHeight="1" spans="1:12">
      <c r="A70" s="12">
        <v>67</v>
      </c>
      <c r="B70" s="12" t="s">
        <v>157</v>
      </c>
      <c r="C70" s="12" t="s">
        <v>85</v>
      </c>
      <c r="D70" s="12" t="s">
        <v>2222</v>
      </c>
      <c r="E70" s="32" t="s">
        <v>2395</v>
      </c>
      <c r="F70" s="32" t="s">
        <v>2396</v>
      </c>
      <c r="G70" s="12" t="s">
        <v>2232</v>
      </c>
      <c r="H70" s="12" t="s">
        <v>652</v>
      </c>
      <c r="I70" s="12">
        <v>109.87</v>
      </c>
      <c r="J70" s="98">
        <v>1</v>
      </c>
      <c r="K70" s="12">
        <v>1500</v>
      </c>
      <c r="L70" s="12"/>
    </row>
    <row r="71" s="92" customFormat="1" ht="25" customHeight="1" spans="1:12">
      <c r="A71" s="12">
        <v>68</v>
      </c>
      <c r="B71" s="12" t="s">
        <v>151</v>
      </c>
      <c r="C71" s="12" t="s">
        <v>132</v>
      </c>
      <c r="D71" s="12" t="s">
        <v>2189</v>
      </c>
      <c r="E71" s="32" t="s">
        <v>2397</v>
      </c>
      <c r="F71" s="32" t="s">
        <v>2398</v>
      </c>
      <c r="G71" s="12" t="s">
        <v>2399</v>
      </c>
      <c r="H71" s="12" t="s">
        <v>1306</v>
      </c>
      <c r="I71" s="12">
        <v>357.97</v>
      </c>
      <c r="J71" s="98">
        <v>1</v>
      </c>
      <c r="K71" s="12">
        <v>1500</v>
      </c>
      <c r="L71" s="12"/>
    </row>
    <row r="72" s="92" customFormat="1" ht="25" customHeight="1" spans="1:12">
      <c r="A72" s="12">
        <v>69</v>
      </c>
      <c r="B72" s="12" t="s">
        <v>160</v>
      </c>
      <c r="C72" s="12" t="s">
        <v>132</v>
      </c>
      <c r="D72" s="12" t="s">
        <v>2189</v>
      </c>
      <c r="E72" s="32" t="s">
        <v>2400</v>
      </c>
      <c r="F72" s="32" t="s">
        <v>2401</v>
      </c>
      <c r="G72" s="12" t="s">
        <v>53</v>
      </c>
      <c r="H72" s="12" t="s">
        <v>1306</v>
      </c>
      <c r="I72" s="12">
        <v>268.11</v>
      </c>
      <c r="J72" s="98">
        <v>1</v>
      </c>
      <c r="K72" s="12">
        <v>1500</v>
      </c>
      <c r="L72" s="12"/>
    </row>
    <row r="73" s="92" customFormat="1" ht="25" customHeight="1" spans="1:12">
      <c r="A73" s="12">
        <v>70</v>
      </c>
      <c r="B73" s="12" t="s">
        <v>2402</v>
      </c>
      <c r="C73" s="12" t="s">
        <v>2297</v>
      </c>
      <c r="D73" s="12" t="s">
        <v>2298</v>
      </c>
      <c r="E73" s="32" t="s">
        <v>2403</v>
      </c>
      <c r="F73" s="32" t="s">
        <v>2404</v>
      </c>
      <c r="G73" s="12" t="s">
        <v>2220</v>
      </c>
      <c r="H73" s="12" t="s">
        <v>106</v>
      </c>
      <c r="I73" s="12">
        <v>106</v>
      </c>
      <c r="J73" s="98">
        <v>1</v>
      </c>
      <c r="K73" s="12">
        <v>1500</v>
      </c>
      <c r="L73" s="12"/>
    </row>
    <row r="74" s="92" customFormat="1" ht="25" customHeight="1" spans="1:12">
      <c r="A74" s="12">
        <v>71</v>
      </c>
      <c r="B74" s="12" t="s">
        <v>244</v>
      </c>
      <c r="C74" s="12" t="s">
        <v>2297</v>
      </c>
      <c r="D74" s="12" t="s">
        <v>2298</v>
      </c>
      <c r="E74" s="32" t="s">
        <v>2405</v>
      </c>
      <c r="F74" s="32" t="s">
        <v>2406</v>
      </c>
      <c r="G74" s="12" t="s">
        <v>2322</v>
      </c>
      <c r="H74" s="12" t="s">
        <v>106</v>
      </c>
      <c r="I74" s="12">
        <v>102</v>
      </c>
      <c r="J74" s="98">
        <v>1</v>
      </c>
      <c r="K74" s="12">
        <v>1500</v>
      </c>
      <c r="L74" s="12"/>
    </row>
    <row r="75" s="92" customFormat="1" ht="25" customHeight="1" spans="1:12">
      <c r="A75" s="12">
        <v>72</v>
      </c>
      <c r="B75" s="12" t="s">
        <v>241</v>
      </c>
      <c r="C75" s="12" t="s">
        <v>2297</v>
      </c>
      <c r="D75" s="12" t="s">
        <v>2298</v>
      </c>
      <c r="E75" s="32" t="s">
        <v>2407</v>
      </c>
      <c r="F75" s="32" t="s">
        <v>2408</v>
      </c>
      <c r="G75" s="12" t="s">
        <v>2195</v>
      </c>
      <c r="H75" s="12" t="s">
        <v>106</v>
      </c>
      <c r="I75" s="12">
        <v>101</v>
      </c>
      <c r="J75" s="98">
        <v>1</v>
      </c>
      <c r="K75" s="12">
        <v>1500</v>
      </c>
      <c r="L75" s="12"/>
    </row>
    <row r="76" s="92" customFormat="1" ht="25" customHeight="1" spans="1:12">
      <c r="A76" s="12">
        <v>73</v>
      </c>
      <c r="B76" s="12" t="s">
        <v>2409</v>
      </c>
      <c r="C76" s="12" t="s">
        <v>132</v>
      </c>
      <c r="D76" s="12" t="s">
        <v>2189</v>
      </c>
      <c r="E76" s="32" t="s">
        <v>2410</v>
      </c>
      <c r="F76" s="32" t="s">
        <v>2411</v>
      </c>
      <c r="G76" s="12" t="s">
        <v>354</v>
      </c>
      <c r="H76" s="12" t="s">
        <v>2330</v>
      </c>
      <c r="I76" s="12">
        <f>3262.28+271.77+127.74+109.17</f>
        <v>3770.96</v>
      </c>
      <c r="J76" s="98">
        <v>4</v>
      </c>
      <c r="K76" s="12">
        <f>1500*4</f>
        <v>6000</v>
      </c>
      <c r="L76" s="12"/>
    </row>
    <row r="77" s="92" customFormat="1" ht="25" customHeight="1" spans="1:12">
      <c r="A77" s="12">
        <v>74</v>
      </c>
      <c r="B77" s="12" t="s">
        <v>262</v>
      </c>
      <c r="C77" s="12" t="s">
        <v>2297</v>
      </c>
      <c r="D77" s="12" t="s">
        <v>2298</v>
      </c>
      <c r="E77" s="32" t="s">
        <v>2412</v>
      </c>
      <c r="F77" s="32" t="s">
        <v>2413</v>
      </c>
      <c r="G77" s="12" t="s">
        <v>2322</v>
      </c>
      <c r="H77" s="12" t="s">
        <v>116</v>
      </c>
      <c r="I77" s="12">
        <v>164.22</v>
      </c>
      <c r="J77" s="98">
        <v>1</v>
      </c>
      <c r="K77" s="12">
        <v>1500</v>
      </c>
      <c r="L77" s="12"/>
    </row>
    <row r="78" s="92" customFormat="1" ht="25" customHeight="1" spans="1:12">
      <c r="A78" s="12">
        <v>75</v>
      </c>
      <c r="B78" s="12" t="s">
        <v>265</v>
      </c>
      <c r="C78" s="12" t="s">
        <v>2297</v>
      </c>
      <c r="D78" s="12" t="s">
        <v>2298</v>
      </c>
      <c r="E78" s="32" t="s">
        <v>2414</v>
      </c>
      <c r="F78" s="32" t="s">
        <v>2415</v>
      </c>
      <c r="G78" s="12" t="s">
        <v>2195</v>
      </c>
      <c r="H78" s="12" t="s">
        <v>106</v>
      </c>
      <c r="I78" s="12">
        <f>55.29+52.87</f>
        <v>108.16</v>
      </c>
      <c r="J78" s="98">
        <v>1</v>
      </c>
      <c r="K78" s="12">
        <v>1500</v>
      </c>
      <c r="L78" s="12"/>
    </row>
    <row r="79" s="92" customFormat="1" ht="25" customHeight="1" spans="1:12">
      <c r="A79" s="12">
        <v>76</v>
      </c>
      <c r="B79" s="12" t="s">
        <v>250</v>
      </c>
      <c r="C79" s="12" t="s">
        <v>2297</v>
      </c>
      <c r="D79" s="12" t="s">
        <v>2298</v>
      </c>
      <c r="E79" s="32" t="s">
        <v>2416</v>
      </c>
      <c r="F79" s="32" t="s">
        <v>2417</v>
      </c>
      <c r="G79" s="12" t="s">
        <v>2195</v>
      </c>
      <c r="H79" s="12" t="s">
        <v>106</v>
      </c>
      <c r="I79" s="12">
        <v>133.96</v>
      </c>
      <c r="J79" s="98">
        <v>1</v>
      </c>
      <c r="K79" s="12">
        <v>1500</v>
      </c>
      <c r="L79" s="12"/>
    </row>
    <row r="80" s="92" customFormat="1" ht="25" customHeight="1" spans="1:12">
      <c r="A80" s="12">
        <v>77</v>
      </c>
      <c r="B80" s="12" t="s">
        <v>2418</v>
      </c>
      <c r="C80" s="12" t="s">
        <v>132</v>
      </c>
      <c r="D80" s="12" t="s">
        <v>2189</v>
      </c>
      <c r="E80" s="32" t="s">
        <v>2419</v>
      </c>
      <c r="F80" s="32" t="s">
        <v>2420</v>
      </c>
      <c r="G80" s="12" t="s">
        <v>354</v>
      </c>
      <c r="H80" s="12" t="s">
        <v>2330</v>
      </c>
      <c r="I80" s="12">
        <v>102</v>
      </c>
      <c r="J80" s="98">
        <v>1</v>
      </c>
      <c r="K80" s="12">
        <v>1500</v>
      </c>
      <c r="L80" s="12"/>
    </row>
    <row r="81" s="92" customFormat="1" ht="25" customHeight="1" spans="1:12">
      <c r="A81" s="12">
        <v>78</v>
      </c>
      <c r="B81" s="12" t="s">
        <v>2421</v>
      </c>
      <c r="C81" s="12" t="s">
        <v>132</v>
      </c>
      <c r="D81" s="12" t="s">
        <v>2189</v>
      </c>
      <c r="E81" s="32" t="s">
        <v>2422</v>
      </c>
      <c r="F81" s="32" t="s">
        <v>2423</v>
      </c>
      <c r="G81" s="12" t="s">
        <v>2424</v>
      </c>
      <c r="H81" s="12" t="s">
        <v>2330</v>
      </c>
      <c r="I81" s="12">
        <v>303</v>
      </c>
      <c r="J81" s="98">
        <v>3</v>
      </c>
      <c r="K81" s="12">
        <v>4500</v>
      </c>
      <c r="L81" s="12"/>
    </row>
    <row r="82" s="92" customFormat="1" ht="25" customHeight="1" spans="1:12">
      <c r="A82" s="12">
        <v>79</v>
      </c>
      <c r="B82" s="12" t="s">
        <v>2425</v>
      </c>
      <c r="C82" s="12" t="s">
        <v>28</v>
      </c>
      <c r="D82" s="12" t="s">
        <v>2210</v>
      </c>
      <c r="E82" s="32" t="s">
        <v>2426</v>
      </c>
      <c r="F82" s="32" t="s">
        <v>2427</v>
      </c>
      <c r="G82" s="12" t="s">
        <v>2428</v>
      </c>
      <c r="H82" s="12" t="s">
        <v>116</v>
      </c>
      <c r="I82" s="12">
        <v>108</v>
      </c>
      <c r="J82" s="98">
        <v>1</v>
      </c>
      <c r="K82" s="12">
        <v>1500</v>
      </c>
      <c r="L82" s="12"/>
    </row>
    <row r="83" s="92" customFormat="1" ht="25" customHeight="1" spans="1:12">
      <c r="A83" s="12">
        <v>80</v>
      </c>
      <c r="B83" s="12" t="s">
        <v>2429</v>
      </c>
      <c r="C83" s="12" t="s">
        <v>132</v>
      </c>
      <c r="D83" s="12" t="s">
        <v>2189</v>
      </c>
      <c r="E83" s="32" t="s">
        <v>2430</v>
      </c>
      <c r="F83" s="32" t="s">
        <v>2431</v>
      </c>
      <c r="G83" s="12" t="s">
        <v>2399</v>
      </c>
      <c r="H83" s="12" t="s">
        <v>1306</v>
      </c>
      <c r="I83" s="12">
        <v>202</v>
      </c>
      <c r="J83" s="98">
        <v>2</v>
      </c>
      <c r="K83" s="12">
        <v>3000</v>
      </c>
      <c r="L83" s="12"/>
    </row>
    <row r="84" s="92" customFormat="1" ht="25" customHeight="1" spans="1:12">
      <c r="A84" s="12">
        <v>81</v>
      </c>
      <c r="B84" s="12" t="s">
        <v>2432</v>
      </c>
      <c r="C84" s="12" t="s">
        <v>132</v>
      </c>
      <c r="D84" s="12" t="s">
        <v>2189</v>
      </c>
      <c r="E84" s="32" t="s">
        <v>2433</v>
      </c>
      <c r="F84" s="32" t="s">
        <v>2434</v>
      </c>
      <c r="G84" s="12" t="s">
        <v>2435</v>
      </c>
      <c r="H84" s="12" t="s">
        <v>1306</v>
      </c>
      <c r="I84" s="12">
        <v>173.25</v>
      </c>
      <c r="J84" s="98">
        <v>1</v>
      </c>
      <c r="K84" s="12">
        <v>1500</v>
      </c>
      <c r="L84" s="12"/>
    </row>
    <row r="85" s="92" customFormat="1" ht="25" customHeight="1" spans="1:12">
      <c r="A85" s="12">
        <v>82</v>
      </c>
      <c r="B85" s="12" t="s">
        <v>2436</v>
      </c>
      <c r="C85" s="12" t="s">
        <v>132</v>
      </c>
      <c r="D85" s="12" t="s">
        <v>2189</v>
      </c>
      <c r="E85" s="32" t="s">
        <v>2437</v>
      </c>
      <c r="F85" s="32" t="s">
        <v>2438</v>
      </c>
      <c r="G85" s="12" t="s">
        <v>2284</v>
      </c>
      <c r="H85" s="12" t="s">
        <v>1306</v>
      </c>
      <c r="I85" s="12">
        <v>101</v>
      </c>
      <c r="J85" s="98">
        <v>1</v>
      </c>
      <c r="K85" s="12">
        <v>1500</v>
      </c>
      <c r="L85" s="12"/>
    </row>
    <row r="86" s="92" customFormat="1" ht="25" customHeight="1" spans="1:12">
      <c r="A86" s="12">
        <v>83</v>
      </c>
      <c r="B86" s="12" t="s">
        <v>2439</v>
      </c>
      <c r="C86" s="12" t="s">
        <v>132</v>
      </c>
      <c r="D86" s="12" t="s">
        <v>2189</v>
      </c>
      <c r="E86" s="32" t="s">
        <v>2440</v>
      </c>
      <c r="F86" s="32" t="s">
        <v>2441</v>
      </c>
      <c r="G86" s="12" t="s">
        <v>2442</v>
      </c>
      <c r="H86" s="12" t="s">
        <v>94</v>
      </c>
      <c r="I86" s="12">
        <f>113.88+128.04</f>
        <v>241.92</v>
      </c>
      <c r="J86" s="98">
        <v>2</v>
      </c>
      <c r="K86" s="12">
        <v>3000</v>
      </c>
      <c r="L86" s="12"/>
    </row>
    <row r="87" s="92" customFormat="1" ht="25" customHeight="1" spans="1:12">
      <c r="A87" s="12">
        <v>84</v>
      </c>
      <c r="B87" s="12" t="s">
        <v>2443</v>
      </c>
      <c r="C87" s="12" t="s">
        <v>85</v>
      </c>
      <c r="D87" s="12" t="s">
        <v>2222</v>
      </c>
      <c r="E87" s="32" t="s">
        <v>2444</v>
      </c>
      <c r="F87" s="32" t="s">
        <v>2445</v>
      </c>
      <c r="G87" s="12" t="s">
        <v>19</v>
      </c>
      <c r="H87" s="12" t="s">
        <v>116</v>
      </c>
      <c r="I87" s="12">
        <v>302.37</v>
      </c>
      <c r="J87" s="98">
        <v>1</v>
      </c>
      <c r="K87" s="12">
        <v>1500</v>
      </c>
      <c r="L87" s="12"/>
    </row>
    <row r="88" s="92" customFormat="1" ht="25" customHeight="1" spans="1:12">
      <c r="A88" s="12">
        <v>85</v>
      </c>
      <c r="B88" s="12" t="s">
        <v>2446</v>
      </c>
      <c r="C88" s="12" t="s">
        <v>85</v>
      </c>
      <c r="D88" s="12" t="s">
        <v>2222</v>
      </c>
      <c r="E88" s="32" t="s">
        <v>2447</v>
      </c>
      <c r="F88" s="32" t="s">
        <v>2448</v>
      </c>
      <c r="G88" s="12" t="s">
        <v>19</v>
      </c>
      <c r="H88" s="12" t="s">
        <v>116</v>
      </c>
      <c r="I88" s="12">
        <v>403.71</v>
      </c>
      <c r="J88" s="98">
        <v>1</v>
      </c>
      <c r="K88" s="12">
        <v>1500</v>
      </c>
      <c r="L88" s="12"/>
    </row>
    <row r="89" s="92" customFormat="1" ht="25" customHeight="1" spans="1:12">
      <c r="A89" s="12">
        <v>86</v>
      </c>
      <c r="B89" s="12" t="s">
        <v>2449</v>
      </c>
      <c r="C89" s="12" t="s">
        <v>2199</v>
      </c>
      <c r="D89" s="12" t="s">
        <v>2200</v>
      </c>
      <c r="E89" s="32" t="s">
        <v>2450</v>
      </c>
      <c r="F89" s="32" t="s">
        <v>2451</v>
      </c>
      <c r="G89" s="12" t="s">
        <v>2202</v>
      </c>
      <c r="H89" s="12" t="s">
        <v>116</v>
      </c>
      <c r="I89" s="12">
        <v>845.36</v>
      </c>
      <c r="J89" s="98">
        <v>1</v>
      </c>
      <c r="K89" s="12">
        <v>1500</v>
      </c>
      <c r="L89" s="12"/>
    </row>
    <row r="90" s="92" customFormat="1" ht="25" customHeight="1" spans="1:12">
      <c r="A90" s="12">
        <v>87</v>
      </c>
      <c r="B90" s="12" t="s">
        <v>279</v>
      </c>
      <c r="C90" s="12" t="s">
        <v>132</v>
      </c>
      <c r="D90" s="12" t="s">
        <v>2189</v>
      </c>
      <c r="E90" s="32" t="s">
        <v>2452</v>
      </c>
      <c r="F90" s="32" t="s">
        <v>2453</v>
      </c>
      <c r="G90" s="12" t="s">
        <v>2454</v>
      </c>
      <c r="H90" s="12" t="s">
        <v>1306</v>
      </c>
      <c r="I90" s="12">
        <v>318.03</v>
      </c>
      <c r="J90" s="98">
        <v>2</v>
      </c>
      <c r="K90" s="12">
        <v>3000</v>
      </c>
      <c r="L90" s="12"/>
    </row>
    <row r="91" s="92" customFormat="1" ht="25" customHeight="1" spans="1:12">
      <c r="A91" s="12">
        <v>88</v>
      </c>
      <c r="B91" s="12" t="s">
        <v>279</v>
      </c>
      <c r="C91" s="12" t="s">
        <v>132</v>
      </c>
      <c r="D91" s="12" t="s">
        <v>2189</v>
      </c>
      <c r="E91" s="32" t="s">
        <v>2455</v>
      </c>
      <c r="F91" s="32" t="s">
        <v>2456</v>
      </c>
      <c r="G91" s="12" t="s">
        <v>2195</v>
      </c>
      <c r="H91" s="12" t="s">
        <v>2457</v>
      </c>
      <c r="I91" s="12">
        <v>191.5</v>
      </c>
      <c r="J91" s="98">
        <v>1</v>
      </c>
      <c r="K91" s="12">
        <v>1500</v>
      </c>
      <c r="L91" s="12"/>
    </row>
    <row r="92" s="92" customFormat="1" ht="25" customHeight="1" spans="1:12">
      <c r="A92" s="12">
        <v>89</v>
      </c>
      <c r="B92" s="12" t="s">
        <v>2458</v>
      </c>
      <c r="C92" s="12" t="s">
        <v>2459</v>
      </c>
      <c r="D92" s="12" t="s">
        <v>2200</v>
      </c>
      <c r="E92" s="32" t="s">
        <v>2460</v>
      </c>
      <c r="F92" s="32" t="s">
        <v>2461</v>
      </c>
      <c r="G92" s="12" t="s">
        <v>917</v>
      </c>
      <c r="H92" s="12" t="s">
        <v>2457</v>
      </c>
      <c r="I92" s="12">
        <v>126.92</v>
      </c>
      <c r="J92" s="98">
        <v>1</v>
      </c>
      <c r="K92" s="12">
        <v>1500</v>
      </c>
      <c r="L92" s="12"/>
    </row>
    <row r="93" s="92" customFormat="1" ht="25" customHeight="1" spans="1:12">
      <c r="A93" s="12">
        <v>90</v>
      </c>
      <c r="B93" s="12" t="s">
        <v>2462</v>
      </c>
      <c r="C93" s="12" t="s">
        <v>2459</v>
      </c>
      <c r="D93" s="12" t="s">
        <v>2200</v>
      </c>
      <c r="E93" s="32" t="s">
        <v>2463</v>
      </c>
      <c r="F93" s="32" t="s">
        <v>2464</v>
      </c>
      <c r="G93" s="12" t="s">
        <v>983</v>
      </c>
      <c r="H93" s="12" t="s">
        <v>2457</v>
      </c>
      <c r="I93" s="12">
        <v>335.89</v>
      </c>
      <c r="J93" s="98">
        <v>2</v>
      </c>
      <c r="K93" s="12">
        <v>3000</v>
      </c>
      <c r="L93" s="12"/>
    </row>
    <row r="94" s="92" customFormat="1" ht="25" customHeight="1" spans="1:12">
      <c r="A94" s="12">
        <v>91</v>
      </c>
      <c r="B94" s="12" t="s">
        <v>284</v>
      </c>
      <c r="C94" s="12" t="s">
        <v>132</v>
      </c>
      <c r="D94" s="12" t="s">
        <v>2465</v>
      </c>
      <c r="E94" s="32" t="s">
        <v>2466</v>
      </c>
      <c r="F94" s="32" t="s">
        <v>2467</v>
      </c>
      <c r="G94" s="12" t="s">
        <v>53</v>
      </c>
      <c r="H94" s="12" t="s">
        <v>1306</v>
      </c>
      <c r="I94" s="12">
        <v>105</v>
      </c>
      <c r="J94" s="98">
        <v>1</v>
      </c>
      <c r="K94" s="12">
        <v>1500</v>
      </c>
      <c r="L94" s="12"/>
    </row>
    <row r="95" s="92" customFormat="1" ht="25" customHeight="1" spans="1:12">
      <c r="A95" s="12" t="s">
        <v>288</v>
      </c>
      <c r="B95" s="12"/>
      <c r="C95" s="12"/>
      <c r="D95" s="12"/>
      <c r="E95" s="12"/>
      <c r="F95" s="12"/>
      <c r="G95" s="12"/>
      <c r="H95" s="12"/>
      <c r="I95" s="12"/>
      <c r="J95" s="12">
        <f>SUM(J25:J94)</f>
        <v>86</v>
      </c>
      <c r="K95" s="12">
        <f>SUM(K25:K94)</f>
        <v>129000</v>
      </c>
      <c r="L95" s="12"/>
    </row>
    <row r="96" s="92" customFormat="1" ht="25" customHeight="1" spans="1:12">
      <c r="A96" s="12">
        <v>92</v>
      </c>
      <c r="B96" s="12" t="s">
        <v>2468</v>
      </c>
      <c r="C96" s="12" t="s">
        <v>2199</v>
      </c>
      <c r="D96" s="12" t="s">
        <v>2200</v>
      </c>
      <c r="E96" s="12" t="s">
        <v>2469</v>
      </c>
      <c r="F96" s="12">
        <v>27501373</v>
      </c>
      <c r="G96" s="99">
        <v>45019</v>
      </c>
      <c r="H96" s="12" t="s">
        <v>294</v>
      </c>
      <c r="I96" s="12">
        <v>265</v>
      </c>
      <c r="J96" s="12">
        <v>1</v>
      </c>
      <c r="K96" s="12">
        <v>1500</v>
      </c>
      <c r="L96" s="12"/>
    </row>
    <row r="97" s="92" customFormat="1" ht="25" customHeight="1" spans="1:12">
      <c r="A97" s="12">
        <v>93</v>
      </c>
      <c r="B97" s="12" t="s">
        <v>2470</v>
      </c>
      <c r="C97" s="12" t="s">
        <v>132</v>
      </c>
      <c r="D97" s="12" t="s">
        <v>2189</v>
      </c>
      <c r="E97" s="12" t="s">
        <v>2471</v>
      </c>
      <c r="F97" s="12" t="s">
        <v>2472</v>
      </c>
      <c r="G97" s="99">
        <v>45073</v>
      </c>
      <c r="H97" s="12" t="s">
        <v>315</v>
      </c>
      <c r="I97" s="12">
        <v>171</v>
      </c>
      <c r="J97" s="12">
        <v>1</v>
      </c>
      <c r="K97" s="12">
        <v>1500</v>
      </c>
      <c r="L97" s="12"/>
    </row>
    <row r="98" s="92" customFormat="1" ht="25" customHeight="1" spans="1:12">
      <c r="A98" s="12">
        <v>94</v>
      </c>
      <c r="B98" s="12" t="s">
        <v>2473</v>
      </c>
      <c r="C98" s="12" t="s">
        <v>132</v>
      </c>
      <c r="D98" s="12" t="s">
        <v>2189</v>
      </c>
      <c r="E98" s="12" t="s">
        <v>2474</v>
      </c>
      <c r="F98" s="12" t="s">
        <v>2475</v>
      </c>
      <c r="G98" s="99">
        <v>45101</v>
      </c>
      <c r="H98" s="12" t="s">
        <v>315</v>
      </c>
      <c r="I98" s="12">
        <v>117</v>
      </c>
      <c r="J98" s="12">
        <v>1</v>
      </c>
      <c r="K98" s="12">
        <v>1500</v>
      </c>
      <c r="L98" s="12"/>
    </row>
    <row r="99" s="92" customFormat="1" ht="25" customHeight="1" spans="1:12">
      <c r="A99" s="12">
        <v>95</v>
      </c>
      <c r="B99" s="12" t="s">
        <v>2476</v>
      </c>
      <c r="C99" s="12" t="s">
        <v>132</v>
      </c>
      <c r="D99" s="12" t="s">
        <v>2205</v>
      </c>
      <c r="E99" s="12" t="s">
        <v>2477</v>
      </c>
      <c r="F99" s="12">
        <v>38062419</v>
      </c>
      <c r="G99" s="99">
        <v>45054</v>
      </c>
      <c r="H99" s="12" t="s">
        <v>671</v>
      </c>
      <c r="I99" s="12">
        <v>370</v>
      </c>
      <c r="J99" s="12">
        <v>1</v>
      </c>
      <c r="K99" s="12">
        <v>1500</v>
      </c>
      <c r="L99" s="12"/>
    </row>
    <row r="100" s="92" customFormat="1" ht="25" customHeight="1" spans="1:12">
      <c r="A100" s="12">
        <v>96</v>
      </c>
      <c r="B100" s="12" t="s">
        <v>343</v>
      </c>
      <c r="C100" s="12" t="s">
        <v>132</v>
      </c>
      <c r="D100" s="12" t="s">
        <v>2205</v>
      </c>
      <c r="E100" s="12" t="s">
        <v>2478</v>
      </c>
      <c r="F100" s="12" t="s">
        <v>2479</v>
      </c>
      <c r="G100" s="99">
        <v>45083</v>
      </c>
      <c r="H100" s="12" t="s">
        <v>671</v>
      </c>
      <c r="I100" s="12">
        <v>151</v>
      </c>
      <c r="J100" s="12">
        <v>1</v>
      </c>
      <c r="K100" s="12">
        <v>1500</v>
      </c>
      <c r="L100" s="12"/>
    </row>
    <row r="101" s="92" customFormat="1" ht="25" customHeight="1" spans="1:12">
      <c r="A101" s="12">
        <v>97</v>
      </c>
      <c r="B101" s="12" t="s">
        <v>2480</v>
      </c>
      <c r="C101" s="12" t="s">
        <v>2199</v>
      </c>
      <c r="D101" s="12" t="s">
        <v>2200</v>
      </c>
      <c r="E101" s="12" t="s">
        <v>2481</v>
      </c>
      <c r="F101" s="12">
        <v>14508003</v>
      </c>
      <c r="G101" s="99">
        <v>45117</v>
      </c>
      <c r="H101" s="12" t="s">
        <v>771</v>
      </c>
      <c r="I101" s="12">
        <v>234</v>
      </c>
      <c r="J101" s="12">
        <v>1</v>
      </c>
      <c r="K101" s="12">
        <v>1500</v>
      </c>
      <c r="L101" s="12"/>
    </row>
    <row r="102" s="92" customFormat="1" ht="25" customHeight="1" spans="1:12">
      <c r="A102" s="12">
        <v>98</v>
      </c>
      <c r="B102" s="12" t="s">
        <v>483</v>
      </c>
      <c r="C102" s="12" t="s">
        <v>132</v>
      </c>
      <c r="D102" s="12" t="s">
        <v>2189</v>
      </c>
      <c r="E102" s="12" t="s">
        <v>2482</v>
      </c>
      <c r="F102" s="12" t="s">
        <v>2483</v>
      </c>
      <c r="G102" s="99">
        <v>45124</v>
      </c>
      <c r="H102" s="12" t="s">
        <v>2484</v>
      </c>
      <c r="I102" s="12">
        <v>251</v>
      </c>
      <c r="J102" s="12">
        <v>2</v>
      </c>
      <c r="K102" s="12">
        <v>3000</v>
      </c>
      <c r="L102" s="12"/>
    </row>
    <row r="103" s="92" customFormat="1" ht="25" customHeight="1" spans="1:12">
      <c r="A103" s="12">
        <v>99</v>
      </c>
      <c r="B103" s="12" t="s">
        <v>2485</v>
      </c>
      <c r="C103" s="12" t="s">
        <v>132</v>
      </c>
      <c r="D103" s="12" t="s">
        <v>2189</v>
      </c>
      <c r="E103" s="12" t="s">
        <v>2486</v>
      </c>
      <c r="F103" s="12" t="s">
        <v>2487</v>
      </c>
      <c r="G103" s="99">
        <v>45208</v>
      </c>
      <c r="H103" s="12" t="s">
        <v>315</v>
      </c>
      <c r="I103" s="12">
        <v>115</v>
      </c>
      <c r="J103" s="12">
        <v>1</v>
      </c>
      <c r="K103" s="12">
        <v>1500</v>
      </c>
      <c r="L103" s="12"/>
    </row>
    <row r="104" s="92" customFormat="1" ht="25" customHeight="1" spans="1:12">
      <c r="A104" s="12">
        <v>100</v>
      </c>
      <c r="B104" s="12" t="s">
        <v>2488</v>
      </c>
      <c r="C104" s="12" t="s">
        <v>132</v>
      </c>
      <c r="D104" s="12" t="s">
        <v>2189</v>
      </c>
      <c r="E104" s="12">
        <v>10765601</v>
      </c>
      <c r="F104" s="12" t="s">
        <v>2489</v>
      </c>
      <c r="G104" s="99">
        <v>45127</v>
      </c>
      <c r="H104" s="12" t="s">
        <v>116</v>
      </c>
      <c r="I104" s="12">
        <v>116</v>
      </c>
      <c r="J104" s="12">
        <v>1</v>
      </c>
      <c r="K104" s="12">
        <v>1500</v>
      </c>
      <c r="L104" s="12"/>
    </row>
    <row r="105" s="92" customFormat="1" ht="25" customHeight="1" spans="1:12">
      <c r="A105" s="12">
        <v>101</v>
      </c>
      <c r="B105" s="12" t="s">
        <v>2490</v>
      </c>
      <c r="C105" s="12" t="s">
        <v>132</v>
      </c>
      <c r="D105" s="12" t="s">
        <v>2189</v>
      </c>
      <c r="E105" s="12" t="s">
        <v>2491</v>
      </c>
      <c r="F105" s="12" t="s">
        <v>2492</v>
      </c>
      <c r="G105" s="99">
        <v>45077</v>
      </c>
      <c r="H105" s="12" t="s">
        <v>2484</v>
      </c>
      <c r="I105" s="12">
        <v>856</v>
      </c>
      <c r="J105" s="12">
        <v>2</v>
      </c>
      <c r="K105" s="12">
        <v>3000</v>
      </c>
      <c r="L105" s="12"/>
    </row>
    <row r="106" s="92" customFormat="1" ht="25" customHeight="1" spans="1:12">
      <c r="A106" s="12">
        <v>102</v>
      </c>
      <c r="B106" s="12" t="s">
        <v>458</v>
      </c>
      <c r="C106" s="12" t="s">
        <v>132</v>
      </c>
      <c r="D106" s="12" t="s">
        <v>2189</v>
      </c>
      <c r="E106" s="12" t="s">
        <v>2493</v>
      </c>
      <c r="F106" s="12" t="s">
        <v>2494</v>
      </c>
      <c r="G106" s="99">
        <v>45187</v>
      </c>
      <c r="H106" s="12" t="s">
        <v>771</v>
      </c>
      <c r="I106" s="12">
        <v>113</v>
      </c>
      <c r="J106" s="12">
        <v>1</v>
      </c>
      <c r="K106" s="12">
        <v>1500</v>
      </c>
      <c r="L106" s="12"/>
    </row>
    <row r="107" s="92" customFormat="1" ht="25" customHeight="1" spans="1:12">
      <c r="A107" s="12">
        <v>103</v>
      </c>
      <c r="B107" s="12" t="s">
        <v>2495</v>
      </c>
      <c r="C107" s="12" t="s">
        <v>28</v>
      </c>
      <c r="D107" s="12" t="s">
        <v>2222</v>
      </c>
      <c r="E107" s="12">
        <v>3230402746</v>
      </c>
      <c r="F107" s="12">
        <v>12403384</v>
      </c>
      <c r="G107" s="99">
        <v>45133</v>
      </c>
      <c r="H107" s="12" t="s">
        <v>671</v>
      </c>
      <c r="I107" s="12">
        <v>120</v>
      </c>
      <c r="J107" s="12">
        <v>1</v>
      </c>
      <c r="K107" s="12">
        <v>1500</v>
      </c>
      <c r="L107" s="12"/>
    </row>
    <row r="108" s="92" customFormat="1" ht="25" customHeight="1" spans="1:12">
      <c r="A108" s="12">
        <v>104</v>
      </c>
      <c r="B108" s="12" t="s">
        <v>2496</v>
      </c>
      <c r="C108" s="12" t="s">
        <v>132</v>
      </c>
      <c r="D108" s="12" t="s">
        <v>2189</v>
      </c>
      <c r="E108" s="12" t="s">
        <v>2497</v>
      </c>
      <c r="F108" s="12" t="s">
        <v>2498</v>
      </c>
      <c r="G108" s="99">
        <v>45137</v>
      </c>
      <c r="H108" s="12" t="s">
        <v>671</v>
      </c>
      <c r="I108" s="12">
        <v>152</v>
      </c>
      <c r="J108" s="12">
        <v>1</v>
      </c>
      <c r="K108" s="12">
        <v>1500</v>
      </c>
      <c r="L108" s="12"/>
    </row>
    <row r="109" s="92" customFormat="1" ht="25" customHeight="1" spans="1:12">
      <c r="A109" s="12">
        <v>105</v>
      </c>
      <c r="B109" s="12" t="s">
        <v>361</v>
      </c>
      <c r="C109" s="12" t="s">
        <v>2199</v>
      </c>
      <c r="D109" s="12" t="s">
        <v>2200</v>
      </c>
      <c r="E109" s="12" t="s">
        <v>2499</v>
      </c>
      <c r="F109" s="12">
        <v>14508008</v>
      </c>
      <c r="G109" s="99">
        <v>45117</v>
      </c>
      <c r="H109" s="12" t="s">
        <v>771</v>
      </c>
      <c r="I109" s="12">
        <v>164</v>
      </c>
      <c r="J109" s="12">
        <v>1</v>
      </c>
      <c r="K109" s="12">
        <v>1500</v>
      </c>
      <c r="L109" s="12"/>
    </row>
    <row r="110" s="92" customFormat="1" ht="25" customHeight="1" spans="1:12">
      <c r="A110" s="12">
        <v>106</v>
      </c>
      <c r="B110" s="12" t="s">
        <v>2500</v>
      </c>
      <c r="C110" s="12" t="s">
        <v>132</v>
      </c>
      <c r="D110" s="12" t="s">
        <v>2189</v>
      </c>
      <c r="E110" s="12">
        <v>10765973</v>
      </c>
      <c r="F110" s="12" t="s">
        <v>2501</v>
      </c>
      <c r="G110" s="99">
        <v>45085</v>
      </c>
      <c r="H110" s="12" t="s">
        <v>315</v>
      </c>
      <c r="I110" s="12">
        <v>130</v>
      </c>
      <c r="J110" s="12">
        <v>1</v>
      </c>
      <c r="K110" s="12">
        <v>1500</v>
      </c>
      <c r="L110" s="12"/>
    </row>
    <row r="111" s="92" customFormat="1" ht="25" customHeight="1" spans="1:12">
      <c r="A111" s="12">
        <v>107</v>
      </c>
      <c r="B111" s="12" t="s">
        <v>378</v>
      </c>
      <c r="C111" s="12" t="s">
        <v>85</v>
      </c>
      <c r="D111" s="12" t="s">
        <v>2222</v>
      </c>
      <c r="E111" s="12" t="s">
        <v>2502</v>
      </c>
      <c r="F111" s="12">
        <v>12403184</v>
      </c>
      <c r="G111" s="99">
        <v>45081</v>
      </c>
      <c r="H111" s="12" t="s">
        <v>671</v>
      </c>
      <c r="I111" s="12">
        <v>383</v>
      </c>
      <c r="J111" s="12">
        <v>3</v>
      </c>
      <c r="K111" s="12">
        <v>4500</v>
      </c>
      <c r="L111" s="12"/>
    </row>
    <row r="112" s="92" customFormat="1" ht="25" customHeight="1" spans="1:12">
      <c r="A112" s="12">
        <v>108</v>
      </c>
      <c r="B112" s="12" t="s">
        <v>2503</v>
      </c>
      <c r="C112" s="12" t="s">
        <v>132</v>
      </c>
      <c r="D112" s="12" t="s">
        <v>2189</v>
      </c>
      <c r="E112" s="12" t="s">
        <v>2504</v>
      </c>
      <c r="F112" s="12" t="s">
        <v>2505</v>
      </c>
      <c r="G112" s="99">
        <v>45078</v>
      </c>
      <c r="H112" s="12" t="s">
        <v>771</v>
      </c>
      <c r="I112" s="12">
        <v>301</v>
      </c>
      <c r="J112" s="12">
        <v>1</v>
      </c>
      <c r="K112" s="12">
        <v>1500</v>
      </c>
      <c r="L112" s="12"/>
    </row>
    <row r="113" s="92" customFormat="1" ht="25" customHeight="1" spans="1:12">
      <c r="A113" s="12">
        <v>109</v>
      </c>
      <c r="B113" s="12" t="s">
        <v>2506</v>
      </c>
      <c r="C113" s="12" t="s">
        <v>2199</v>
      </c>
      <c r="D113" s="12" t="s">
        <v>2200</v>
      </c>
      <c r="E113" s="12" t="s">
        <v>2507</v>
      </c>
      <c r="F113" s="12">
        <v>15022642</v>
      </c>
      <c r="G113" s="99">
        <v>45090</v>
      </c>
      <c r="H113" s="12" t="s">
        <v>671</v>
      </c>
      <c r="I113" s="12">
        <v>757</v>
      </c>
      <c r="J113" s="12">
        <v>2</v>
      </c>
      <c r="K113" s="12">
        <v>3000</v>
      </c>
      <c r="L113" s="12"/>
    </row>
    <row r="114" s="92" customFormat="1" ht="25" customHeight="1" spans="1:12">
      <c r="A114" s="12">
        <v>110</v>
      </c>
      <c r="B114" s="12" t="s">
        <v>289</v>
      </c>
      <c r="C114" s="12" t="s">
        <v>2199</v>
      </c>
      <c r="D114" s="12" t="s">
        <v>2200</v>
      </c>
      <c r="E114" s="12" t="s">
        <v>2508</v>
      </c>
      <c r="F114" s="12" t="s">
        <v>2509</v>
      </c>
      <c r="G114" s="99">
        <v>45253</v>
      </c>
      <c r="H114" s="12" t="s">
        <v>294</v>
      </c>
      <c r="I114" s="12">
        <v>113</v>
      </c>
      <c r="J114" s="12">
        <v>1</v>
      </c>
      <c r="K114" s="12">
        <v>1500</v>
      </c>
      <c r="L114" s="12"/>
    </row>
    <row r="115" s="92" customFormat="1" ht="25" customHeight="1" spans="1:12">
      <c r="A115" s="12">
        <v>111</v>
      </c>
      <c r="B115" s="12" t="s">
        <v>289</v>
      </c>
      <c r="C115" s="12" t="s">
        <v>2199</v>
      </c>
      <c r="D115" s="12" t="s">
        <v>2200</v>
      </c>
      <c r="E115" s="12" t="s">
        <v>2510</v>
      </c>
      <c r="F115" s="12">
        <v>15010636</v>
      </c>
      <c r="G115" s="99">
        <v>45071</v>
      </c>
      <c r="H115" s="12" t="s">
        <v>671</v>
      </c>
      <c r="I115" s="12">
        <v>698</v>
      </c>
      <c r="J115" s="12">
        <v>1</v>
      </c>
      <c r="K115" s="12">
        <v>1500</v>
      </c>
      <c r="L115" s="12"/>
    </row>
    <row r="116" s="92" customFormat="1" ht="25" customHeight="1" spans="1:12">
      <c r="A116" s="12">
        <v>112</v>
      </c>
      <c r="B116" s="12" t="s">
        <v>338</v>
      </c>
      <c r="C116" s="12" t="s">
        <v>2199</v>
      </c>
      <c r="D116" s="12" t="s">
        <v>2200</v>
      </c>
      <c r="E116" s="12" t="s">
        <v>2511</v>
      </c>
      <c r="F116" s="12">
        <v>14508002</v>
      </c>
      <c r="G116" s="99">
        <v>45117</v>
      </c>
      <c r="H116" s="12" t="s">
        <v>671</v>
      </c>
      <c r="I116" s="12">
        <v>375</v>
      </c>
      <c r="J116" s="12">
        <v>1</v>
      </c>
      <c r="K116" s="12">
        <v>1500</v>
      </c>
      <c r="L116" s="12"/>
    </row>
    <row r="117" s="92" customFormat="1" ht="25" customHeight="1" spans="1:12">
      <c r="A117" s="12">
        <v>113</v>
      </c>
      <c r="B117" s="12" t="s">
        <v>338</v>
      </c>
      <c r="C117" s="12" t="s">
        <v>2199</v>
      </c>
      <c r="D117" s="12" t="s">
        <v>2200</v>
      </c>
      <c r="E117" s="12" t="s">
        <v>2512</v>
      </c>
      <c r="F117" s="12" t="s">
        <v>2513</v>
      </c>
      <c r="G117" s="99">
        <v>45257</v>
      </c>
      <c r="H117" s="12" t="s">
        <v>294</v>
      </c>
      <c r="I117" s="12">
        <v>346</v>
      </c>
      <c r="J117" s="12">
        <v>1</v>
      </c>
      <c r="K117" s="12">
        <v>1500</v>
      </c>
      <c r="L117" s="12"/>
    </row>
    <row r="118" s="92" customFormat="1" ht="25" customHeight="1" spans="1:12">
      <c r="A118" s="12">
        <v>114</v>
      </c>
      <c r="B118" s="12" t="s">
        <v>2514</v>
      </c>
      <c r="C118" s="12" t="s">
        <v>85</v>
      </c>
      <c r="D118" s="12" t="s">
        <v>2222</v>
      </c>
      <c r="E118" s="12">
        <v>3230402827</v>
      </c>
      <c r="F118" s="12">
        <v>12403401</v>
      </c>
      <c r="G118" s="99">
        <v>45134</v>
      </c>
      <c r="H118" s="12" t="s">
        <v>294</v>
      </c>
      <c r="I118" s="12">
        <v>219</v>
      </c>
      <c r="J118" s="12">
        <v>1</v>
      </c>
      <c r="K118" s="12">
        <v>1500</v>
      </c>
      <c r="L118" s="12"/>
    </row>
    <row r="119" s="92" customFormat="1" ht="25" customHeight="1" spans="1:12">
      <c r="A119" s="12">
        <v>115</v>
      </c>
      <c r="B119" s="12" t="s">
        <v>2514</v>
      </c>
      <c r="C119" s="12" t="s">
        <v>85</v>
      </c>
      <c r="D119" s="12" t="s">
        <v>2222</v>
      </c>
      <c r="E119" s="12">
        <v>3230403261</v>
      </c>
      <c r="F119" s="12">
        <v>12403402</v>
      </c>
      <c r="G119" s="99">
        <v>45134</v>
      </c>
      <c r="H119" s="12" t="s">
        <v>671</v>
      </c>
      <c r="I119" s="12">
        <v>337</v>
      </c>
      <c r="J119" s="12">
        <v>1</v>
      </c>
      <c r="K119" s="12">
        <v>1500</v>
      </c>
      <c r="L119" s="12"/>
    </row>
    <row r="120" s="92" customFormat="1" ht="25" customHeight="1" spans="1:12">
      <c r="A120" s="12">
        <v>116</v>
      </c>
      <c r="B120" s="12" t="s">
        <v>2515</v>
      </c>
      <c r="C120" s="12" t="s">
        <v>85</v>
      </c>
      <c r="D120" s="12" t="s">
        <v>2222</v>
      </c>
      <c r="E120" s="12">
        <v>3230402819</v>
      </c>
      <c r="F120" s="12">
        <v>12403213</v>
      </c>
      <c r="G120" s="99">
        <v>45085</v>
      </c>
      <c r="H120" s="12" t="s">
        <v>2516</v>
      </c>
      <c r="I120" s="12">
        <v>126</v>
      </c>
      <c r="J120" s="12">
        <v>1</v>
      </c>
      <c r="K120" s="12">
        <v>1500</v>
      </c>
      <c r="L120" s="12"/>
    </row>
    <row r="121" s="92" customFormat="1" ht="25" customHeight="1" spans="1:12">
      <c r="A121" s="12">
        <v>117</v>
      </c>
      <c r="B121" s="12" t="s">
        <v>2517</v>
      </c>
      <c r="C121" s="12" t="s">
        <v>85</v>
      </c>
      <c r="D121" s="12" t="s">
        <v>2222</v>
      </c>
      <c r="E121" s="12">
        <v>1323035297</v>
      </c>
      <c r="F121" s="12">
        <v>12403188</v>
      </c>
      <c r="G121" s="99">
        <v>45084</v>
      </c>
      <c r="H121" s="12" t="s">
        <v>671</v>
      </c>
      <c r="I121" s="12">
        <v>105</v>
      </c>
      <c r="J121" s="12">
        <v>1</v>
      </c>
      <c r="K121" s="12">
        <v>1500</v>
      </c>
      <c r="L121" s="12"/>
    </row>
    <row r="122" s="92" customFormat="1" ht="25" customHeight="1" spans="1:12">
      <c r="A122" s="12">
        <v>118</v>
      </c>
      <c r="B122" s="12" t="s">
        <v>2518</v>
      </c>
      <c r="C122" s="12" t="s">
        <v>85</v>
      </c>
      <c r="D122" s="12" t="s">
        <v>2222</v>
      </c>
      <c r="E122" s="12">
        <v>3230403267</v>
      </c>
      <c r="F122" s="12">
        <v>12403177</v>
      </c>
      <c r="G122" s="99">
        <v>45080</v>
      </c>
      <c r="H122" s="12" t="s">
        <v>671</v>
      </c>
      <c r="I122" s="12">
        <v>129</v>
      </c>
      <c r="J122" s="12">
        <v>1</v>
      </c>
      <c r="K122" s="12">
        <v>1500</v>
      </c>
      <c r="L122" s="12"/>
    </row>
    <row r="123" s="92" customFormat="1" ht="25" customHeight="1" spans="1:12">
      <c r="A123" s="12">
        <v>119</v>
      </c>
      <c r="B123" s="12" t="s">
        <v>2519</v>
      </c>
      <c r="C123" s="12" t="s">
        <v>85</v>
      </c>
      <c r="D123" s="12" t="s">
        <v>2222</v>
      </c>
      <c r="E123" s="12">
        <v>3230402651</v>
      </c>
      <c r="F123" s="12">
        <v>12403213</v>
      </c>
      <c r="G123" s="99">
        <v>45085</v>
      </c>
      <c r="H123" s="12" t="s">
        <v>394</v>
      </c>
      <c r="I123" s="12">
        <v>191</v>
      </c>
      <c r="J123" s="12">
        <v>1</v>
      </c>
      <c r="K123" s="12">
        <v>1500</v>
      </c>
      <c r="L123" s="12"/>
    </row>
    <row r="124" s="92" customFormat="1" ht="25" customHeight="1" spans="1:12">
      <c r="A124" s="12">
        <v>120</v>
      </c>
      <c r="B124" s="12" t="s">
        <v>2520</v>
      </c>
      <c r="C124" s="12" t="s">
        <v>85</v>
      </c>
      <c r="D124" s="12" t="s">
        <v>2222</v>
      </c>
      <c r="E124" s="12">
        <v>3230402773</v>
      </c>
      <c r="F124" s="12">
        <v>12403255</v>
      </c>
      <c r="G124" s="99">
        <v>45101</v>
      </c>
      <c r="H124" s="12" t="s">
        <v>671</v>
      </c>
      <c r="I124" s="12">
        <v>192</v>
      </c>
      <c r="J124" s="12">
        <v>1</v>
      </c>
      <c r="K124" s="12">
        <v>1500</v>
      </c>
      <c r="L124" s="12"/>
    </row>
    <row r="125" s="92" customFormat="1" ht="25" customHeight="1" spans="1:12">
      <c r="A125" s="12">
        <v>121</v>
      </c>
      <c r="B125" s="12" t="s">
        <v>2520</v>
      </c>
      <c r="C125" s="12" t="s">
        <v>85</v>
      </c>
      <c r="D125" s="12" t="s">
        <v>2222</v>
      </c>
      <c r="E125" s="12">
        <v>3230402647</v>
      </c>
      <c r="F125" s="12">
        <v>12403379</v>
      </c>
      <c r="G125" s="99">
        <v>45130</v>
      </c>
      <c r="H125" s="12" t="s">
        <v>315</v>
      </c>
      <c r="I125" s="12">
        <v>121</v>
      </c>
      <c r="J125" s="12">
        <v>1</v>
      </c>
      <c r="K125" s="12">
        <v>1500</v>
      </c>
      <c r="L125" s="12"/>
    </row>
    <row r="126" s="92" customFormat="1" ht="25" customHeight="1" spans="1:12">
      <c r="A126" s="12">
        <v>122</v>
      </c>
      <c r="B126" s="12" t="s">
        <v>464</v>
      </c>
      <c r="C126" s="12" t="s">
        <v>137</v>
      </c>
      <c r="D126" s="12" t="s">
        <v>2521</v>
      </c>
      <c r="E126" s="12" t="s">
        <v>2522</v>
      </c>
      <c r="F126" s="12" t="s">
        <v>2523</v>
      </c>
      <c r="G126" s="99">
        <v>45272</v>
      </c>
      <c r="H126" s="12" t="s">
        <v>294</v>
      </c>
      <c r="I126" s="12">
        <v>130</v>
      </c>
      <c r="J126" s="12">
        <v>1</v>
      </c>
      <c r="K126" s="12">
        <v>1500</v>
      </c>
      <c r="L126" s="12"/>
    </row>
    <row r="127" s="92" customFormat="1" ht="25" customHeight="1" spans="1:12">
      <c r="A127" s="12">
        <v>123</v>
      </c>
      <c r="B127" s="12" t="s">
        <v>2524</v>
      </c>
      <c r="C127" s="12" t="s">
        <v>2199</v>
      </c>
      <c r="D127" s="12" t="s">
        <v>2200</v>
      </c>
      <c r="E127" s="12" t="s">
        <v>2525</v>
      </c>
      <c r="F127" s="12">
        <v>15010642</v>
      </c>
      <c r="G127" s="99">
        <v>45072</v>
      </c>
      <c r="H127" s="12" t="s">
        <v>771</v>
      </c>
      <c r="I127" s="12">
        <v>247</v>
      </c>
      <c r="J127" s="12">
        <v>1</v>
      </c>
      <c r="K127" s="12">
        <v>1500</v>
      </c>
      <c r="L127" s="12"/>
    </row>
    <row r="128" s="92" customFormat="1" ht="25" customHeight="1" spans="1:12">
      <c r="A128" s="12">
        <v>124</v>
      </c>
      <c r="B128" s="12" t="s">
        <v>478</v>
      </c>
      <c r="C128" s="12" t="s">
        <v>132</v>
      </c>
      <c r="D128" s="12" t="s">
        <v>2189</v>
      </c>
      <c r="E128" s="12" t="s">
        <v>2526</v>
      </c>
      <c r="F128" s="12" t="s">
        <v>2527</v>
      </c>
      <c r="G128" s="99">
        <v>45241</v>
      </c>
      <c r="H128" s="12" t="s">
        <v>394</v>
      </c>
      <c r="I128" s="12">
        <v>305</v>
      </c>
      <c r="J128" s="12">
        <v>1</v>
      </c>
      <c r="K128" s="12">
        <v>1500</v>
      </c>
      <c r="L128" s="12"/>
    </row>
    <row r="129" s="92" customFormat="1" ht="25" customHeight="1" spans="1:12">
      <c r="A129" s="12">
        <v>125</v>
      </c>
      <c r="B129" s="12" t="s">
        <v>478</v>
      </c>
      <c r="C129" s="12" t="s">
        <v>132</v>
      </c>
      <c r="D129" s="12" t="s">
        <v>2189</v>
      </c>
      <c r="E129" s="12" t="s">
        <v>2528</v>
      </c>
      <c r="F129" s="12" t="s">
        <v>2529</v>
      </c>
      <c r="G129" s="99">
        <v>45101</v>
      </c>
      <c r="H129" s="12" t="s">
        <v>671</v>
      </c>
      <c r="I129" s="12">
        <v>584</v>
      </c>
      <c r="J129" s="12">
        <v>2</v>
      </c>
      <c r="K129" s="12">
        <v>3000</v>
      </c>
      <c r="L129" s="12"/>
    </row>
    <row r="130" s="92" customFormat="1" ht="25" customHeight="1" spans="1:12">
      <c r="A130" s="12">
        <v>126</v>
      </c>
      <c r="B130" s="12" t="s">
        <v>2530</v>
      </c>
      <c r="C130" s="12" t="s">
        <v>2199</v>
      </c>
      <c r="D130" s="12" t="s">
        <v>2200</v>
      </c>
      <c r="E130" s="12" t="s">
        <v>2531</v>
      </c>
      <c r="F130" s="12">
        <v>14535121</v>
      </c>
      <c r="G130" s="99">
        <v>45191</v>
      </c>
      <c r="H130" s="12" t="s">
        <v>2532</v>
      </c>
      <c r="I130" s="12">
        <v>104</v>
      </c>
      <c r="J130" s="12">
        <v>1</v>
      </c>
      <c r="K130" s="12">
        <v>1500</v>
      </c>
      <c r="L130" s="12"/>
    </row>
    <row r="131" s="92" customFormat="1" ht="25" customHeight="1" spans="1:12">
      <c r="A131" s="12">
        <v>127</v>
      </c>
      <c r="B131" s="12" t="s">
        <v>2533</v>
      </c>
      <c r="C131" s="12" t="s">
        <v>2199</v>
      </c>
      <c r="D131" s="12" t="s">
        <v>2200</v>
      </c>
      <c r="E131" s="12" t="s">
        <v>2534</v>
      </c>
      <c r="F131" s="12">
        <v>14535119</v>
      </c>
      <c r="G131" s="99">
        <v>45191</v>
      </c>
      <c r="H131" s="12" t="s">
        <v>294</v>
      </c>
      <c r="I131" s="12">
        <v>101</v>
      </c>
      <c r="J131" s="12">
        <v>1</v>
      </c>
      <c r="K131" s="12">
        <v>1500</v>
      </c>
      <c r="L131" s="12"/>
    </row>
    <row r="132" s="92" customFormat="1" ht="25" customHeight="1" spans="1:12">
      <c r="A132" s="12">
        <v>128</v>
      </c>
      <c r="B132" s="12" t="s">
        <v>2535</v>
      </c>
      <c r="C132" s="12" t="s">
        <v>2199</v>
      </c>
      <c r="D132" s="12" t="s">
        <v>2200</v>
      </c>
      <c r="E132" s="12" t="s">
        <v>2536</v>
      </c>
      <c r="F132" s="12">
        <v>14535120</v>
      </c>
      <c r="G132" s="99">
        <v>45191</v>
      </c>
      <c r="H132" s="12" t="s">
        <v>771</v>
      </c>
      <c r="I132" s="12">
        <v>153</v>
      </c>
      <c r="J132" s="12">
        <v>1</v>
      </c>
      <c r="K132" s="12">
        <v>1500</v>
      </c>
      <c r="L132" s="12"/>
    </row>
    <row r="133" s="92" customFormat="1" ht="25" customHeight="1" spans="1:12">
      <c r="A133" s="12">
        <v>129</v>
      </c>
      <c r="B133" s="12" t="s">
        <v>2537</v>
      </c>
      <c r="C133" s="12" t="s">
        <v>2199</v>
      </c>
      <c r="D133" s="12" t="s">
        <v>2200</v>
      </c>
      <c r="E133" s="12" t="s">
        <v>2538</v>
      </c>
      <c r="F133" s="12">
        <v>14508020</v>
      </c>
      <c r="G133" s="99">
        <v>45118</v>
      </c>
      <c r="H133" s="12" t="s">
        <v>771</v>
      </c>
      <c r="I133" s="12">
        <v>157</v>
      </c>
      <c r="J133" s="12">
        <v>1</v>
      </c>
      <c r="K133" s="12">
        <v>1500</v>
      </c>
      <c r="L133" s="12"/>
    </row>
    <row r="134" s="92" customFormat="1" ht="25" customHeight="1" spans="1:12">
      <c r="A134" s="12">
        <v>130</v>
      </c>
      <c r="B134" s="12" t="s">
        <v>232</v>
      </c>
      <c r="C134" s="12" t="s">
        <v>2199</v>
      </c>
      <c r="D134" s="12" t="s">
        <v>2200</v>
      </c>
      <c r="E134" s="12" t="s">
        <v>2539</v>
      </c>
      <c r="F134" s="12">
        <v>14508012</v>
      </c>
      <c r="G134" s="99">
        <v>45118</v>
      </c>
      <c r="H134" s="12" t="s">
        <v>771</v>
      </c>
      <c r="I134" s="12">
        <v>215</v>
      </c>
      <c r="J134" s="12">
        <v>1</v>
      </c>
      <c r="K134" s="12">
        <v>1500</v>
      </c>
      <c r="L134" s="12"/>
    </row>
    <row r="135" s="92" customFormat="1" ht="25" customHeight="1" spans="1:12">
      <c r="A135" s="12">
        <v>131</v>
      </c>
      <c r="B135" s="12" t="s">
        <v>295</v>
      </c>
      <c r="C135" s="12" t="s">
        <v>2199</v>
      </c>
      <c r="D135" s="12" t="s">
        <v>2200</v>
      </c>
      <c r="E135" s="12" t="s">
        <v>2540</v>
      </c>
      <c r="F135" s="12">
        <v>14508019</v>
      </c>
      <c r="G135" s="99">
        <v>45118</v>
      </c>
      <c r="H135" s="12" t="s">
        <v>771</v>
      </c>
      <c r="I135" s="12">
        <v>215</v>
      </c>
      <c r="J135" s="12">
        <v>1</v>
      </c>
      <c r="K135" s="12">
        <v>1500</v>
      </c>
      <c r="L135" s="12"/>
    </row>
    <row r="136" s="92" customFormat="1" ht="25" customHeight="1" spans="1:12">
      <c r="A136" s="12">
        <v>132</v>
      </c>
      <c r="B136" s="12" t="s">
        <v>2541</v>
      </c>
      <c r="C136" s="12" t="s">
        <v>2199</v>
      </c>
      <c r="D136" s="12" t="s">
        <v>2200</v>
      </c>
      <c r="E136" s="12" t="s">
        <v>2542</v>
      </c>
      <c r="F136" s="12">
        <v>14508009</v>
      </c>
      <c r="G136" s="99">
        <v>45117</v>
      </c>
      <c r="H136" s="12" t="s">
        <v>771</v>
      </c>
      <c r="I136" s="12">
        <v>260</v>
      </c>
      <c r="J136" s="12">
        <v>1</v>
      </c>
      <c r="K136" s="12">
        <v>1500</v>
      </c>
      <c r="L136" s="12"/>
    </row>
    <row r="137" s="92" customFormat="1" ht="25" customHeight="1" spans="1:12">
      <c r="A137" s="12">
        <v>133</v>
      </c>
      <c r="B137" s="12" t="s">
        <v>2543</v>
      </c>
      <c r="C137" s="12" t="s">
        <v>2199</v>
      </c>
      <c r="D137" s="12" t="s">
        <v>2200</v>
      </c>
      <c r="E137" s="12" t="s">
        <v>2544</v>
      </c>
      <c r="F137" s="12">
        <v>15022634</v>
      </c>
      <c r="G137" s="99">
        <v>45084</v>
      </c>
      <c r="H137" s="12" t="s">
        <v>771</v>
      </c>
      <c r="I137" s="12">
        <v>731</v>
      </c>
      <c r="J137" s="12">
        <v>1</v>
      </c>
      <c r="K137" s="12">
        <v>1500</v>
      </c>
      <c r="L137" s="12"/>
    </row>
    <row r="138" s="92" customFormat="1" ht="25" customHeight="1" spans="1:12">
      <c r="A138" s="12">
        <v>134</v>
      </c>
      <c r="B138" s="12" t="s">
        <v>2545</v>
      </c>
      <c r="C138" s="12" t="s">
        <v>2199</v>
      </c>
      <c r="D138" s="12" t="s">
        <v>2200</v>
      </c>
      <c r="E138" s="12" t="s">
        <v>2546</v>
      </c>
      <c r="F138" s="12" t="s">
        <v>2547</v>
      </c>
      <c r="G138" s="99">
        <v>45257</v>
      </c>
      <c r="H138" s="12" t="s">
        <v>771</v>
      </c>
      <c r="I138" s="12">
        <v>200</v>
      </c>
      <c r="J138" s="12">
        <v>1</v>
      </c>
      <c r="K138" s="12">
        <v>1500</v>
      </c>
      <c r="L138" s="12"/>
    </row>
    <row r="139" s="92" customFormat="1" ht="25" customHeight="1" spans="1:12">
      <c r="A139" s="12">
        <v>135</v>
      </c>
      <c r="B139" s="12" t="s">
        <v>2548</v>
      </c>
      <c r="C139" s="12" t="s">
        <v>28</v>
      </c>
      <c r="D139" s="12" t="s">
        <v>2242</v>
      </c>
      <c r="E139" s="12">
        <v>52230200525</v>
      </c>
      <c r="F139" s="12">
        <v>25254455</v>
      </c>
      <c r="G139" s="99">
        <v>45060</v>
      </c>
      <c r="H139" s="12" t="s">
        <v>315</v>
      </c>
      <c r="I139" s="12">
        <v>277</v>
      </c>
      <c r="J139" s="12">
        <v>1</v>
      </c>
      <c r="K139" s="12">
        <v>1500</v>
      </c>
      <c r="L139" s="12"/>
    </row>
    <row r="140" s="92" customFormat="1" ht="25" customHeight="1" spans="1:12">
      <c r="A140" s="12">
        <v>136</v>
      </c>
      <c r="B140" s="12" t="s">
        <v>2549</v>
      </c>
      <c r="C140" s="12" t="s">
        <v>132</v>
      </c>
      <c r="D140" s="12" t="s">
        <v>2189</v>
      </c>
      <c r="E140" s="12" t="s">
        <v>2550</v>
      </c>
      <c r="F140" s="12" t="s">
        <v>2551</v>
      </c>
      <c r="G140" s="99">
        <v>45112</v>
      </c>
      <c r="H140" s="12" t="s">
        <v>315</v>
      </c>
      <c r="I140" s="12">
        <v>129</v>
      </c>
      <c r="J140" s="12">
        <v>1</v>
      </c>
      <c r="K140" s="12">
        <v>1500</v>
      </c>
      <c r="L140" s="12"/>
    </row>
    <row r="141" s="92" customFormat="1" ht="25" customHeight="1" spans="1:12">
      <c r="A141" s="12">
        <v>137</v>
      </c>
      <c r="B141" s="12" t="s">
        <v>2552</v>
      </c>
      <c r="C141" s="12" t="s">
        <v>132</v>
      </c>
      <c r="D141" s="12" t="s">
        <v>2189</v>
      </c>
      <c r="E141" s="12" t="s">
        <v>2553</v>
      </c>
      <c r="F141" s="12" t="s">
        <v>2554</v>
      </c>
      <c r="G141" s="99">
        <v>45065</v>
      </c>
      <c r="H141" s="12" t="s">
        <v>2484</v>
      </c>
      <c r="I141" s="12">
        <v>281</v>
      </c>
      <c r="J141" s="12">
        <v>2</v>
      </c>
      <c r="K141" s="12">
        <v>3000</v>
      </c>
      <c r="L141" s="12"/>
    </row>
    <row r="142" s="92" customFormat="1" ht="25" customHeight="1" spans="1:12">
      <c r="A142" s="12">
        <v>138</v>
      </c>
      <c r="B142" s="12" t="s">
        <v>2555</v>
      </c>
      <c r="C142" s="12" t="s">
        <v>132</v>
      </c>
      <c r="D142" s="12" t="s">
        <v>2189</v>
      </c>
      <c r="E142" s="12">
        <v>10765677</v>
      </c>
      <c r="F142" s="12" t="s">
        <v>2556</v>
      </c>
      <c r="G142" s="99">
        <v>45074</v>
      </c>
      <c r="H142" s="12" t="s">
        <v>315</v>
      </c>
      <c r="I142" s="12">
        <v>182</v>
      </c>
      <c r="J142" s="12">
        <v>1</v>
      </c>
      <c r="K142" s="12">
        <v>1500</v>
      </c>
      <c r="L142" s="12"/>
    </row>
    <row r="143" s="92" customFormat="1" ht="25" customHeight="1" spans="1:12">
      <c r="A143" s="12">
        <v>139</v>
      </c>
      <c r="B143" s="12" t="s">
        <v>2557</v>
      </c>
      <c r="C143" s="12" t="s">
        <v>132</v>
      </c>
      <c r="D143" s="12" t="s">
        <v>2189</v>
      </c>
      <c r="E143" s="12" t="s">
        <v>2558</v>
      </c>
      <c r="F143" s="12" t="s">
        <v>2559</v>
      </c>
      <c r="G143" s="99">
        <v>45158</v>
      </c>
      <c r="H143" s="12" t="s">
        <v>2560</v>
      </c>
      <c r="I143" s="12">
        <v>747</v>
      </c>
      <c r="J143" s="12">
        <v>3</v>
      </c>
      <c r="K143" s="12">
        <v>4500</v>
      </c>
      <c r="L143" s="12"/>
    </row>
    <row r="144" s="92" customFormat="1" ht="25" customHeight="1" spans="1:12">
      <c r="A144" s="12">
        <v>140</v>
      </c>
      <c r="B144" s="12" t="s">
        <v>404</v>
      </c>
      <c r="C144" s="12" t="s">
        <v>132</v>
      </c>
      <c r="D144" s="12" t="s">
        <v>2189</v>
      </c>
      <c r="E144" s="12" t="s">
        <v>2561</v>
      </c>
      <c r="F144" s="12" t="s">
        <v>2562</v>
      </c>
      <c r="G144" s="99">
        <v>45134</v>
      </c>
      <c r="H144" s="12" t="s">
        <v>671</v>
      </c>
      <c r="I144" s="12">
        <v>173</v>
      </c>
      <c r="J144" s="12">
        <v>1</v>
      </c>
      <c r="K144" s="12">
        <v>1500</v>
      </c>
      <c r="L144" s="12"/>
    </row>
    <row r="145" s="92" customFormat="1" ht="25" customHeight="1" spans="1:12">
      <c r="A145" s="12">
        <v>141</v>
      </c>
      <c r="B145" s="12" t="s">
        <v>2563</v>
      </c>
      <c r="C145" s="12" t="s">
        <v>2199</v>
      </c>
      <c r="D145" s="12" t="s">
        <v>2200</v>
      </c>
      <c r="E145" s="12" t="s">
        <v>2564</v>
      </c>
      <c r="F145" s="12">
        <v>14508014</v>
      </c>
      <c r="G145" s="99">
        <v>45118</v>
      </c>
      <c r="H145" s="12" t="s">
        <v>771</v>
      </c>
      <c r="I145" s="12">
        <v>271</v>
      </c>
      <c r="J145" s="12">
        <v>1</v>
      </c>
      <c r="K145" s="12">
        <v>1500</v>
      </c>
      <c r="L145" s="12"/>
    </row>
    <row r="146" s="92" customFormat="1" ht="25" customHeight="1" spans="1:12">
      <c r="A146" s="12">
        <v>142</v>
      </c>
      <c r="B146" s="12" t="s">
        <v>434</v>
      </c>
      <c r="C146" s="12" t="s">
        <v>132</v>
      </c>
      <c r="D146" s="12" t="s">
        <v>2189</v>
      </c>
      <c r="E146" s="12">
        <v>10765720</v>
      </c>
      <c r="F146" s="12" t="s">
        <v>2565</v>
      </c>
      <c r="G146" s="99">
        <v>45072</v>
      </c>
      <c r="H146" s="12" t="s">
        <v>315</v>
      </c>
      <c r="I146" s="12">
        <v>184</v>
      </c>
      <c r="J146" s="12">
        <v>1</v>
      </c>
      <c r="K146" s="12">
        <v>1500</v>
      </c>
      <c r="L146" s="12"/>
    </row>
    <row r="147" s="92" customFormat="1" ht="25" customHeight="1" spans="1:12">
      <c r="A147" s="12">
        <v>143</v>
      </c>
      <c r="B147" s="12" t="s">
        <v>365</v>
      </c>
      <c r="C147" s="12" t="s">
        <v>132</v>
      </c>
      <c r="D147" s="12" t="s">
        <v>2189</v>
      </c>
      <c r="E147" s="12" t="s">
        <v>2566</v>
      </c>
      <c r="F147" s="12" t="s">
        <v>2567</v>
      </c>
      <c r="G147" s="99">
        <v>45240</v>
      </c>
      <c r="H147" s="12" t="s">
        <v>116</v>
      </c>
      <c r="I147" s="12">
        <v>191</v>
      </c>
      <c r="J147" s="12">
        <v>1</v>
      </c>
      <c r="K147" s="12">
        <v>1500</v>
      </c>
      <c r="L147" s="12"/>
    </row>
    <row r="148" s="92" customFormat="1" ht="25" customHeight="1" spans="1:12">
      <c r="A148" s="12">
        <v>144</v>
      </c>
      <c r="B148" s="12" t="s">
        <v>2568</v>
      </c>
      <c r="C148" s="12" t="s">
        <v>2199</v>
      </c>
      <c r="D148" s="12" t="s">
        <v>2200</v>
      </c>
      <c r="E148" s="12" t="s">
        <v>2569</v>
      </c>
      <c r="F148" s="12">
        <v>27501384</v>
      </c>
      <c r="G148" s="99">
        <v>45068</v>
      </c>
      <c r="H148" s="12" t="s">
        <v>671</v>
      </c>
      <c r="I148" s="12">
        <v>364</v>
      </c>
      <c r="J148" s="12">
        <v>1</v>
      </c>
      <c r="K148" s="12">
        <v>1500</v>
      </c>
      <c r="L148" s="12"/>
    </row>
    <row r="149" s="92" customFormat="1" ht="25" customHeight="1" spans="1:12">
      <c r="A149" s="12">
        <v>145</v>
      </c>
      <c r="B149" s="12" t="s">
        <v>2568</v>
      </c>
      <c r="C149" s="12" t="s">
        <v>2199</v>
      </c>
      <c r="D149" s="12" t="s">
        <v>2200</v>
      </c>
      <c r="E149" s="12" t="s">
        <v>2570</v>
      </c>
      <c r="F149" s="12">
        <v>14508006</v>
      </c>
      <c r="G149" s="99">
        <v>45117</v>
      </c>
      <c r="H149" s="12" t="s">
        <v>771</v>
      </c>
      <c r="I149" s="12">
        <v>497</v>
      </c>
      <c r="J149" s="12">
        <v>1</v>
      </c>
      <c r="K149" s="12">
        <v>1500</v>
      </c>
      <c r="L149" s="12"/>
    </row>
    <row r="150" s="92" customFormat="1" ht="25" customHeight="1" spans="1:12">
      <c r="A150" s="12">
        <v>146</v>
      </c>
      <c r="B150" s="12" t="s">
        <v>2568</v>
      </c>
      <c r="C150" s="12" t="s">
        <v>2199</v>
      </c>
      <c r="D150" s="12" t="s">
        <v>2200</v>
      </c>
      <c r="E150" s="12" t="s">
        <v>2571</v>
      </c>
      <c r="F150" s="12" t="s">
        <v>2572</v>
      </c>
      <c r="G150" s="99">
        <v>45253</v>
      </c>
      <c r="H150" s="12" t="s">
        <v>294</v>
      </c>
      <c r="I150" s="12">
        <v>508</v>
      </c>
      <c r="J150" s="12">
        <v>1</v>
      </c>
      <c r="K150" s="12">
        <v>1500</v>
      </c>
      <c r="L150" s="12"/>
    </row>
    <row r="151" s="92" customFormat="1" ht="25" customHeight="1" spans="1:12">
      <c r="A151" s="12">
        <v>147</v>
      </c>
      <c r="B151" s="12" t="s">
        <v>2573</v>
      </c>
      <c r="C151" s="12" t="s">
        <v>2199</v>
      </c>
      <c r="D151" s="12" t="s">
        <v>2200</v>
      </c>
      <c r="E151" s="12" t="s">
        <v>2574</v>
      </c>
      <c r="F151" s="12">
        <v>15022640</v>
      </c>
      <c r="G151" s="99">
        <v>45090</v>
      </c>
      <c r="H151" s="12" t="s">
        <v>294</v>
      </c>
      <c r="I151" s="12">
        <v>728</v>
      </c>
      <c r="J151" s="12">
        <v>1</v>
      </c>
      <c r="K151" s="12">
        <v>1500</v>
      </c>
      <c r="L151" s="12"/>
    </row>
    <row r="152" s="92" customFormat="1" ht="25" customHeight="1" spans="1:12">
      <c r="A152" s="12">
        <v>148</v>
      </c>
      <c r="B152" s="12" t="s">
        <v>325</v>
      </c>
      <c r="C152" s="12" t="s">
        <v>2199</v>
      </c>
      <c r="D152" s="12" t="s">
        <v>2200</v>
      </c>
      <c r="E152" s="12" t="s">
        <v>2575</v>
      </c>
      <c r="F152" s="12">
        <v>15022636</v>
      </c>
      <c r="G152" s="99">
        <v>45084</v>
      </c>
      <c r="H152" s="12" t="s">
        <v>394</v>
      </c>
      <c r="I152" s="12">
        <v>285</v>
      </c>
      <c r="J152" s="12">
        <v>1</v>
      </c>
      <c r="K152" s="12">
        <v>1500</v>
      </c>
      <c r="L152" s="12"/>
    </row>
    <row r="153" s="92" customFormat="1" ht="25" customHeight="1" spans="1:12">
      <c r="A153" s="12">
        <v>149</v>
      </c>
      <c r="B153" s="12" t="s">
        <v>2576</v>
      </c>
      <c r="C153" s="12" t="s">
        <v>2199</v>
      </c>
      <c r="D153" s="12" t="s">
        <v>2200</v>
      </c>
      <c r="E153" s="12" t="s">
        <v>2577</v>
      </c>
      <c r="F153" s="12">
        <v>14508007</v>
      </c>
      <c r="G153" s="99">
        <v>45117</v>
      </c>
      <c r="H153" s="12" t="s">
        <v>771</v>
      </c>
      <c r="I153" s="12">
        <v>509</v>
      </c>
      <c r="J153" s="12">
        <v>1</v>
      </c>
      <c r="K153" s="12">
        <v>1500</v>
      </c>
      <c r="L153" s="12"/>
    </row>
    <row r="154" s="92" customFormat="1" ht="25" customHeight="1" spans="1:12">
      <c r="A154" s="12">
        <v>150</v>
      </c>
      <c r="B154" s="12" t="s">
        <v>355</v>
      </c>
      <c r="C154" s="12" t="s">
        <v>132</v>
      </c>
      <c r="D154" s="12" t="s">
        <v>2189</v>
      </c>
      <c r="E154" s="12">
        <v>10765626</v>
      </c>
      <c r="F154" s="12" t="s">
        <v>2578</v>
      </c>
      <c r="G154" s="99">
        <v>45083</v>
      </c>
      <c r="H154" s="12" t="s">
        <v>671</v>
      </c>
      <c r="I154" s="12">
        <v>164</v>
      </c>
      <c r="J154" s="12">
        <v>1</v>
      </c>
      <c r="K154" s="12">
        <v>1500</v>
      </c>
      <c r="L154" s="12"/>
    </row>
    <row r="155" s="92" customFormat="1" ht="25" customHeight="1" spans="1:12">
      <c r="A155" s="12">
        <v>151</v>
      </c>
      <c r="B155" s="12" t="s">
        <v>2579</v>
      </c>
      <c r="C155" s="12" t="s">
        <v>2199</v>
      </c>
      <c r="D155" s="12" t="s">
        <v>2200</v>
      </c>
      <c r="E155" s="12" t="s">
        <v>2580</v>
      </c>
      <c r="F155" s="12">
        <v>15010643</v>
      </c>
      <c r="G155" s="99">
        <v>45072</v>
      </c>
      <c r="H155" s="12" t="s">
        <v>771</v>
      </c>
      <c r="I155" s="12">
        <v>121</v>
      </c>
      <c r="J155" s="12">
        <v>1</v>
      </c>
      <c r="K155" s="12">
        <v>1500</v>
      </c>
      <c r="L155" s="12"/>
    </row>
    <row r="156" s="92" customFormat="1" ht="25" customHeight="1" spans="1:12">
      <c r="A156" s="12">
        <v>152</v>
      </c>
      <c r="B156" s="12" t="s">
        <v>316</v>
      </c>
      <c r="C156" s="12" t="s">
        <v>132</v>
      </c>
      <c r="D156" s="12" t="s">
        <v>2189</v>
      </c>
      <c r="E156" s="12" t="s">
        <v>2581</v>
      </c>
      <c r="F156" s="12" t="s">
        <v>2582</v>
      </c>
      <c r="G156" s="99">
        <v>45230</v>
      </c>
      <c r="H156" s="12" t="s">
        <v>771</v>
      </c>
      <c r="I156" s="12">
        <v>152</v>
      </c>
      <c r="J156" s="12">
        <v>1</v>
      </c>
      <c r="K156" s="12">
        <v>1500</v>
      </c>
      <c r="L156" s="12"/>
    </row>
    <row r="157" s="92" customFormat="1" ht="25" customHeight="1" spans="1:12">
      <c r="A157" s="12">
        <v>153</v>
      </c>
      <c r="B157" s="12" t="s">
        <v>351</v>
      </c>
      <c r="C157" s="12" t="s">
        <v>132</v>
      </c>
      <c r="D157" s="12" t="s">
        <v>2189</v>
      </c>
      <c r="E157" s="12" t="s">
        <v>2583</v>
      </c>
      <c r="F157" s="12" t="s">
        <v>2584</v>
      </c>
      <c r="G157" s="99">
        <v>45230</v>
      </c>
      <c r="H157" s="12" t="s">
        <v>315</v>
      </c>
      <c r="I157" s="12">
        <v>135</v>
      </c>
      <c r="J157" s="12">
        <v>1</v>
      </c>
      <c r="K157" s="12">
        <v>1500</v>
      </c>
      <c r="L157" s="12"/>
    </row>
    <row r="158" s="92" customFormat="1" ht="25" customHeight="1" spans="1:12">
      <c r="A158" s="12">
        <v>154</v>
      </c>
      <c r="B158" s="12" t="s">
        <v>461</v>
      </c>
      <c r="C158" s="12" t="s">
        <v>28</v>
      </c>
      <c r="D158" s="12" t="s">
        <v>2242</v>
      </c>
      <c r="E158" s="12">
        <v>52230101213</v>
      </c>
      <c r="F158" s="12" t="s">
        <v>2585</v>
      </c>
      <c r="G158" s="99">
        <v>45030</v>
      </c>
      <c r="H158" s="12" t="s">
        <v>671</v>
      </c>
      <c r="I158" s="12">
        <v>309</v>
      </c>
      <c r="J158" s="12">
        <v>1</v>
      </c>
      <c r="K158" s="12">
        <v>1500</v>
      </c>
      <c r="L158" s="12"/>
    </row>
    <row r="159" s="92" customFormat="1" ht="25" customHeight="1" spans="1:12">
      <c r="A159" s="12">
        <v>155</v>
      </c>
      <c r="B159" s="12" t="s">
        <v>2586</v>
      </c>
      <c r="C159" s="12" t="s">
        <v>28</v>
      </c>
      <c r="D159" s="12" t="s">
        <v>2242</v>
      </c>
      <c r="E159" s="12">
        <v>52230102313</v>
      </c>
      <c r="F159" s="12">
        <v>25254414</v>
      </c>
      <c r="G159" s="99">
        <v>45050</v>
      </c>
      <c r="H159" s="12" t="s">
        <v>671</v>
      </c>
      <c r="I159" s="12">
        <v>565</v>
      </c>
      <c r="J159" s="12">
        <v>1</v>
      </c>
      <c r="K159" s="12">
        <v>1500</v>
      </c>
      <c r="L159" s="12"/>
    </row>
    <row r="160" s="92" customFormat="1" ht="25" customHeight="1" spans="1:12">
      <c r="A160" s="12">
        <v>156</v>
      </c>
      <c r="B160" s="12" t="s">
        <v>2587</v>
      </c>
      <c r="C160" s="12" t="s">
        <v>132</v>
      </c>
      <c r="D160" s="12" t="s">
        <v>2189</v>
      </c>
      <c r="E160" s="12" t="s">
        <v>2588</v>
      </c>
      <c r="F160" s="12" t="s">
        <v>2589</v>
      </c>
      <c r="G160" s="99">
        <v>45176</v>
      </c>
      <c r="H160" s="12" t="s">
        <v>315</v>
      </c>
      <c r="I160" s="12">
        <v>117</v>
      </c>
      <c r="J160" s="12">
        <v>1</v>
      </c>
      <c r="K160" s="12">
        <v>1500</v>
      </c>
      <c r="L160" s="12"/>
    </row>
    <row r="161" s="92" customFormat="1" ht="25" customHeight="1" spans="1:12">
      <c r="A161" s="12">
        <v>157</v>
      </c>
      <c r="B161" s="12" t="s">
        <v>2587</v>
      </c>
      <c r="C161" s="12" t="s">
        <v>132</v>
      </c>
      <c r="D161" s="12" t="s">
        <v>2189</v>
      </c>
      <c r="E161" s="12" t="s">
        <v>2590</v>
      </c>
      <c r="F161" s="12" t="s">
        <v>2591</v>
      </c>
      <c r="G161" s="99">
        <v>45254</v>
      </c>
      <c r="H161" s="12" t="s">
        <v>315</v>
      </c>
      <c r="I161" s="12">
        <v>132</v>
      </c>
      <c r="J161" s="12">
        <v>1</v>
      </c>
      <c r="K161" s="12">
        <v>1500</v>
      </c>
      <c r="L161" s="12"/>
    </row>
    <row r="162" s="92" customFormat="1" ht="25" customHeight="1" spans="1:12">
      <c r="A162" s="12">
        <v>158</v>
      </c>
      <c r="B162" s="12" t="s">
        <v>2592</v>
      </c>
      <c r="C162" s="12" t="s">
        <v>2199</v>
      </c>
      <c r="D162" s="12" t="s">
        <v>2200</v>
      </c>
      <c r="E162" s="12" t="s">
        <v>2593</v>
      </c>
      <c r="F162" s="12">
        <v>14508013</v>
      </c>
      <c r="G162" s="99">
        <v>45118</v>
      </c>
      <c r="H162" s="12" t="s">
        <v>116</v>
      </c>
      <c r="I162" s="12">
        <v>160</v>
      </c>
      <c r="J162" s="12">
        <v>1</v>
      </c>
      <c r="K162" s="12">
        <v>1500</v>
      </c>
      <c r="L162" s="12"/>
    </row>
    <row r="163" s="92" customFormat="1" ht="25" customHeight="1" spans="1:12">
      <c r="A163" s="12">
        <v>159</v>
      </c>
      <c r="B163" s="12" t="s">
        <v>2594</v>
      </c>
      <c r="C163" s="12" t="s">
        <v>2199</v>
      </c>
      <c r="D163" s="12" t="s">
        <v>2200</v>
      </c>
      <c r="E163" s="12" t="s">
        <v>2595</v>
      </c>
      <c r="F163" s="12">
        <v>27501386</v>
      </c>
      <c r="G163" s="99">
        <v>45068</v>
      </c>
      <c r="H163" s="12" t="s">
        <v>2532</v>
      </c>
      <c r="I163" s="12">
        <v>106</v>
      </c>
      <c r="J163" s="12">
        <v>1</v>
      </c>
      <c r="K163" s="12">
        <v>1500</v>
      </c>
      <c r="L163" s="12"/>
    </row>
    <row r="164" s="92" customFormat="1" ht="25" customHeight="1" spans="1:12">
      <c r="A164" s="12">
        <v>160</v>
      </c>
      <c r="B164" s="12" t="s">
        <v>2594</v>
      </c>
      <c r="C164" s="12" t="s">
        <v>2199</v>
      </c>
      <c r="D164" s="12" t="s">
        <v>2200</v>
      </c>
      <c r="E164" s="12" t="s">
        <v>2596</v>
      </c>
      <c r="F164" s="12">
        <v>15022643</v>
      </c>
      <c r="G164" s="99">
        <v>45090</v>
      </c>
      <c r="H164" s="12" t="s">
        <v>771</v>
      </c>
      <c r="I164" s="12">
        <v>824</v>
      </c>
      <c r="J164" s="12">
        <v>1</v>
      </c>
      <c r="K164" s="12">
        <v>1500</v>
      </c>
      <c r="L164" s="12"/>
    </row>
    <row r="165" s="92" customFormat="1" ht="25" customHeight="1" spans="1:12">
      <c r="A165" s="12">
        <v>161</v>
      </c>
      <c r="B165" s="12" t="s">
        <v>450</v>
      </c>
      <c r="C165" s="12" t="s">
        <v>132</v>
      </c>
      <c r="D165" s="12" t="s">
        <v>2189</v>
      </c>
      <c r="E165" s="12">
        <v>10765522</v>
      </c>
      <c r="F165" s="12" t="s">
        <v>2597</v>
      </c>
      <c r="G165" s="99">
        <v>45121</v>
      </c>
      <c r="H165" s="12" t="s">
        <v>315</v>
      </c>
      <c r="I165" s="12">
        <v>106</v>
      </c>
      <c r="J165" s="12">
        <v>1</v>
      </c>
      <c r="K165" s="12">
        <v>1500</v>
      </c>
      <c r="L165" s="12"/>
    </row>
    <row r="166" s="92" customFormat="1" ht="25" customHeight="1" spans="1:12">
      <c r="A166" s="12">
        <v>162</v>
      </c>
      <c r="B166" s="12" t="s">
        <v>334</v>
      </c>
      <c r="C166" s="12" t="s">
        <v>132</v>
      </c>
      <c r="D166" s="12" t="s">
        <v>2189</v>
      </c>
      <c r="E166" s="12">
        <v>10765975</v>
      </c>
      <c r="F166" s="12" t="s">
        <v>2598</v>
      </c>
      <c r="G166" s="99">
        <v>45089</v>
      </c>
      <c r="H166" s="12" t="s">
        <v>394</v>
      </c>
      <c r="I166" s="12">
        <v>116</v>
      </c>
      <c r="J166" s="12">
        <v>1</v>
      </c>
      <c r="K166" s="12">
        <v>1500</v>
      </c>
      <c r="L166" s="12"/>
    </row>
    <row r="167" s="92" customFormat="1" ht="25" customHeight="1" spans="1:12">
      <c r="A167" s="12">
        <v>163</v>
      </c>
      <c r="B167" s="12" t="s">
        <v>431</v>
      </c>
      <c r="C167" s="12" t="s">
        <v>2199</v>
      </c>
      <c r="D167" s="12" t="s">
        <v>2200</v>
      </c>
      <c r="E167" s="12" t="s">
        <v>2599</v>
      </c>
      <c r="F167" s="12">
        <v>27501372</v>
      </c>
      <c r="G167" s="99">
        <v>45019</v>
      </c>
      <c r="H167" s="12" t="s">
        <v>771</v>
      </c>
      <c r="I167" s="12">
        <v>358</v>
      </c>
      <c r="J167" s="12">
        <v>2</v>
      </c>
      <c r="K167" s="12">
        <v>3000</v>
      </c>
      <c r="L167" s="12"/>
    </row>
    <row r="168" s="92" customFormat="1" ht="25" customHeight="1" spans="1:12">
      <c r="A168" s="12">
        <v>164</v>
      </c>
      <c r="B168" s="12" t="s">
        <v>2600</v>
      </c>
      <c r="C168" s="12" t="s">
        <v>132</v>
      </c>
      <c r="D168" s="12" t="s">
        <v>2189</v>
      </c>
      <c r="E168" s="12">
        <v>10765683</v>
      </c>
      <c r="F168" s="12" t="s">
        <v>2601</v>
      </c>
      <c r="G168" s="99">
        <v>45074</v>
      </c>
      <c r="H168" s="12" t="s">
        <v>315</v>
      </c>
      <c r="I168" s="12">
        <v>184</v>
      </c>
      <c r="J168" s="12">
        <v>1</v>
      </c>
      <c r="K168" s="12">
        <v>1500</v>
      </c>
      <c r="L168" s="12"/>
    </row>
    <row r="169" s="92" customFormat="1" ht="25" customHeight="1" spans="1:12">
      <c r="A169" s="12">
        <v>165</v>
      </c>
      <c r="B169" s="12" t="s">
        <v>423</v>
      </c>
      <c r="C169" s="12" t="s">
        <v>2199</v>
      </c>
      <c r="D169" s="12" t="s">
        <v>2200</v>
      </c>
      <c r="E169" s="12" t="s">
        <v>2602</v>
      </c>
      <c r="F169" s="12">
        <v>14508023</v>
      </c>
      <c r="G169" s="99">
        <v>45131</v>
      </c>
      <c r="H169" s="12" t="s">
        <v>771</v>
      </c>
      <c r="I169" s="12">
        <v>112</v>
      </c>
      <c r="J169" s="12">
        <v>1</v>
      </c>
      <c r="K169" s="12">
        <v>1500</v>
      </c>
      <c r="L169" s="12"/>
    </row>
    <row r="170" s="92" customFormat="1" ht="25" customHeight="1" spans="1:12">
      <c r="A170" s="12">
        <v>166</v>
      </c>
      <c r="B170" s="12" t="s">
        <v>423</v>
      </c>
      <c r="C170" s="12" t="s">
        <v>2199</v>
      </c>
      <c r="D170" s="12" t="s">
        <v>2200</v>
      </c>
      <c r="E170" s="12" t="s">
        <v>2603</v>
      </c>
      <c r="F170" s="12">
        <v>14535109</v>
      </c>
      <c r="G170" s="99">
        <v>45139</v>
      </c>
      <c r="H170" s="12" t="s">
        <v>671</v>
      </c>
      <c r="I170" s="12">
        <v>107</v>
      </c>
      <c r="J170" s="12">
        <v>1</v>
      </c>
      <c r="K170" s="12">
        <v>1500</v>
      </c>
      <c r="L170" s="12"/>
    </row>
    <row r="171" s="92" customFormat="1" ht="25" customHeight="1" spans="1:12">
      <c r="A171" s="12">
        <v>167</v>
      </c>
      <c r="B171" s="12" t="s">
        <v>2604</v>
      </c>
      <c r="C171" s="12" t="s">
        <v>2199</v>
      </c>
      <c r="D171" s="12" t="s">
        <v>2200</v>
      </c>
      <c r="E171" s="12" t="s">
        <v>2605</v>
      </c>
      <c r="F171" s="12">
        <v>14508017</v>
      </c>
      <c r="G171" s="99">
        <v>45118</v>
      </c>
      <c r="H171" s="12" t="s">
        <v>671</v>
      </c>
      <c r="I171" s="12">
        <v>739</v>
      </c>
      <c r="J171" s="12">
        <v>2</v>
      </c>
      <c r="K171" s="12">
        <v>3000</v>
      </c>
      <c r="L171" s="12"/>
    </row>
    <row r="172" s="92" customFormat="1" ht="25" customHeight="1" spans="1:12">
      <c r="A172" s="12">
        <v>168</v>
      </c>
      <c r="B172" s="12" t="s">
        <v>2606</v>
      </c>
      <c r="C172" s="12" t="s">
        <v>2199</v>
      </c>
      <c r="D172" s="12" t="s">
        <v>2200</v>
      </c>
      <c r="E172" s="12" t="s">
        <v>2607</v>
      </c>
      <c r="F172" s="12" t="s">
        <v>2608</v>
      </c>
      <c r="G172" s="99">
        <v>45225</v>
      </c>
      <c r="H172" s="12" t="s">
        <v>294</v>
      </c>
      <c r="I172" s="12">
        <v>101</v>
      </c>
      <c r="J172" s="12">
        <v>1</v>
      </c>
      <c r="K172" s="12">
        <v>1500</v>
      </c>
      <c r="L172" s="12"/>
    </row>
    <row r="173" s="92" customFormat="1" ht="25" customHeight="1" spans="1:12">
      <c r="A173" s="12">
        <v>169</v>
      </c>
      <c r="B173" s="12" t="s">
        <v>442</v>
      </c>
      <c r="C173" s="12" t="s">
        <v>2199</v>
      </c>
      <c r="D173" s="12" t="s">
        <v>2200</v>
      </c>
      <c r="E173" s="12" t="s">
        <v>2609</v>
      </c>
      <c r="F173" s="12" t="s">
        <v>2610</v>
      </c>
      <c r="G173" s="99">
        <v>45239</v>
      </c>
      <c r="H173" s="12" t="s">
        <v>771</v>
      </c>
      <c r="I173" s="12">
        <v>170</v>
      </c>
      <c r="J173" s="12">
        <v>1</v>
      </c>
      <c r="K173" s="12">
        <v>1500</v>
      </c>
      <c r="L173" s="12"/>
    </row>
    <row r="174" s="92" customFormat="1" ht="25" customHeight="1" spans="1:12">
      <c r="A174" s="12">
        <v>170</v>
      </c>
      <c r="B174" s="12" t="s">
        <v>442</v>
      </c>
      <c r="C174" s="12" t="s">
        <v>2199</v>
      </c>
      <c r="D174" s="12" t="s">
        <v>2200</v>
      </c>
      <c r="E174" s="12" t="s">
        <v>2611</v>
      </c>
      <c r="F174" s="12">
        <v>27501385</v>
      </c>
      <c r="G174" s="99">
        <v>45068</v>
      </c>
      <c r="H174" s="12" t="s">
        <v>671</v>
      </c>
      <c r="I174" s="12">
        <v>439</v>
      </c>
      <c r="J174" s="12">
        <v>1</v>
      </c>
      <c r="K174" s="12">
        <v>1500</v>
      </c>
      <c r="L174" s="12"/>
    </row>
    <row r="175" s="92" customFormat="1" ht="25" customHeight="1" spans="1:12">
      <c r="A175" s="12">
        <v>171</v>
      </c>
      <c r="B175" s="12" t="s">
        <v>2612</v>
      </c>
      <c r="C175" s="12" t="s">
        <v>132</v>
      </c>
      <c r="D175" s="12" t="s">
        <v>2189</v>
      </c>
      <c r="E175" s="12">
        <v>10765724</v>
      </c>
      <c r="F175" s="12" t="s">
        <v>2613</v>
      </c>
      <c r="G175" s="99">
        <v>45101</v>
      </c>
      <c r="H175" s="12" t="s">
        <v>116</v>
      </c>
      <c r="I175" s="12">
        <v>155</v>
      </c>
      <c r="J175" s="12">
        <v>1</v>
      </c>
      <c r="K175" s="12">
        <v>1500</v>
      </c>
      <c r="L175" s="12"/>
    </row>
    <row r="176" s="92" customFormat="1" ht="25" customHeight="1" spans="1:12">
      <c r="A176" s="12">
        <v>172</v>
      </c>
      <c r="B176" s="12" t="s">
        <v>2614</v>
      </c>
      <c r="C176" s="12" t="s">
        <v>132</v>
      </c>
      <c r="D176" s="12" t="s">
        <v>2189</v>
      </c>
      <c r="E176" s="12" t="s">
        <v>2615</v>
      </c>
      <c r="F176" s="12">
        <v>38062457</v>
      </c>
      <c r="G176" s="99">
        <v>45063</v>
      </c>
      <c r="H176" s="12" t="s">
        <v>315</v>
      </c>
      <c r="I176" s="12">
        <v>215</v>
      </c>
      <c r="J176" s="12">
        <v>1</v>
      </c>
      <c r="K176" s="12">
        <v>1500</v>
      </c>
      <c r="L176" s="12"/>
    </row>
    <row r="177" s="92" customFormat="1" ht="25" customHeight="1" spans="1:12">
      <c r="A177" s="12">
        <v>173</v>
      </c>
      <c r="B177" s="12" t="s">
        <v>2616</v>
      </c>
      <c r="C177" s="12" t="s">
        <v>2199</v>
      </c>
      <c r="D177" s="12" t="s">
        <v>2200</v>
      </c>
      <c r="E177" s="12" t="s">
        <v>2617</v>
      </c>
      <c r="F177" s="12">
        <v>15022647</v>
      </c>
      <c r="G177" s="99">
        <v>45093</v>
      </c>
      <c r="H177" s="12" t="s">
        <v>771</v>
      </c>
      <c r="I177" s="12">
        <v>633</v>
      </c>
      <c r="J177" s="12">
        <v>1</v>
      </c>
      <c r="K177" s="12">
        <v>1500</v>
      </c>
      <c r="L177" s="12"/>
    </row>
    <row r="178" s="92" customFormat="1" ht="25" customHeight="1" spans="1:12">
      <c r="A178" s="12">
        <v>174</v>
      </c>
      <c r="B178" s="12" t="s">
        <v>2618</v>
      </c>
      <c r="C178" s="12" t="s">
        <v>2199</v>
      </c>
      <c r="D178" s="12" t="s">
        <v>2200</v>
      </c>
      <c r="E178" s="12" t="s">
        <v>2619</v>
      </c>
      <c r="F178" s="12" t="s">
        <v>2620</v>
      </c>
      <c r="G178" s="99">
        <v>45234</v>
      </c>
      <c r="H178" s="12" t="s">
        <v>294</v>
      </c>
      <c r="I178" s="12">
        <v>119</v>
      </c>
      <c r="J178" s="12">
        <v>1</v>
      </c>
      <c r="K178" s="12">
        <v>1500</v>
      </c>
      <c r="L178" s="12"/>
    </row>
    <row r="179" s="92" customFormat="1" ht="25" customHeight="1" spans="1:12">
      <c r="A179" s="12">
        <v>175</v>
      </c>
      <c r="B179" s="12" t="s">
        <v>407</v>
      </c>
      <c r="C179" s="12" t="s">
        <v>132</v>
      </c>
      <c r="D179" s="12" t="s">
        <v>2189</v>
      </c>
      <c r="E179" s="12" t="s">
        <v>2621</v>
      </c>
      <c r="F179" s="12" t="s">
        <v>2622</v>
      </c>
      <c r="G179" s="99">
        <v>45074</v>
      </c>
      <c r="H179" s="12" t="s">
        <v>116</v>
      </c>
      <c r="I179" s="12">
        <v>297</v>
      </c>
      <c r="J179" s="12">
        <v>1</v>
      </c>
      <c r="K179" s="12">
        <v>1500</v>
      </c>
      <c r="L179" s="12"/>
    </row>
    <row r="180" s="92" customFormat="1" ht="25" customHeight="1" spans="1:12">
      <c r="A180" s="12">
        <v>176</v>
      </c>
      <c r="B180" s="12" t="s">
        <v>2623</v>
      </c>
      <c r="C180" s="12" t="s">
        <v>2199</v>
      </c>
      <c r="D180" s="12" t="s">
        <v>2200</v>
      </c>
      <c r="E180" s="12" t="s">
        <v>2624</v>
      </c>
      <c r="F180" s="12" t="s">
        <v>2625</v>
      </c>
      <c r="G180" s="99">
        <v>45239</v>
      </c>
      <c r="H180" s="12" t="s">
        <v>771</v>
      </c>
      <c r="I180" s="12">
        <v>155</v>
      </c>
      <c r="J180" s="12">
        <v>1</v>
      </c>
      <c r="K180" s="12">
        <v>1500</v>
      </c>
      <c r="L180" s="12"/>
    </row>
    <row r="181" s="92" customFormat="1" ht="25" customHeight="1" spans="1:12">
      <c r="A181" s="12">
        <v>177</v>
      </c>
      <c r="B181" s="12" t="s">
        <v>2626</v>
      </c>
      <c r="C181" s="12" t="s">
        <v>132</v>
      </c>
      <c r="D181" s="12" t="s">
        <v>2189</v>
      </c>
      <c r="E181" s="12">
        <v>10765917</v>
      </c>
      <c r="F181" s="12" t="s">
        <v>2627</v>
      </c>
      <c r="G181" s="99">
        <v>45111</v>
      </c>
      <c r="H181" s="12" t="s">
        <v>315</v>
      </c>
      <c r="I181" s="12">
        <v>170</v>
      </c>
      <c r="J181" s="12">
        <v>1</v>
      </c>
      <c r="K181" s="12">
        <v>1500</v>
      </c>
      <c r="L181" s="12"/>
    </row>
    <row r="182" s="92" customFormat="1" ht="25" customHeight="1" spans="1:12">
      <c r="A182" s="12">
        <v>178</v>
      </c>
      <c r="B182" s="12" t="s">
        <v>2628</v>
      </c>
      <c r="C182" s="12" t="s">
        <v>2199</v>
      </c>
      <c r="D182" s="12" t="s">
        <v>2200</v>
      </c>
      <c r="E182" s="12" t="s">
        <v>2629</v>
      </c>
      <c r="F182" s="12" t="s">
        <v>2630</v>
      </c>
      <c r="G182" s="99">
        <v>45239</v>
      </c>
      <c r="H182" s="12" t="s">
        <v>294</v>
      </c>
      <c r="I182" s="12">
        <v>266</v>
      </c>
      <c r="J182" s="12">
        <v>1</v>
      </c>
      <c r="K182" s="12">
        <v>1500</v>
      </c>
      <c r="L182" s="12"/>
    </row>
    <row r="183" s="92" customFormat="1" ht="25" customHeight="1" spans="1:12">
      <c r="A183" s="12">
        <v>179</v>
      </c>
      <c r="B183" s="12" t="s">
        <v>372</v>
      </c>
      <c r="C183" s="12" t="s">
        <v>132</v>
      </c>
      <c r="D183" s="12" t="s">
        <v>2189</v>
      </c>
      <c r="E183" s="12" t="s">
        <v>2631</v>
      </c>
      <c r="F183" s="12" t="s">
        <v>2632</v>
      </c>
      <c r="G183" s="99">
        <v>45079</v>
      </c>
      <c r="H183" s="12" t="s">
        <v>116</v>
      </c>
      <c r="I183" s="12">
        <v>207</v>
      </c>
      <c r="J183" s="12">
        <v>1</v>
      </c>
      <c r="K183" s="12">
        <v>1500</v>
      </c>
      <c r="L183" s="12"/>
    </row>
    <row r="184" s="92" customFormat="1" ht="25" customHeight="1" spans="1:12">
      <c r="A184" s="12">
        <v>180</v>
      </c>
      <c r="B184" s="12" t="s">
        <v>2633</v>
      </c>
      <c r="C184" s="12" t="s">
        <v>28</v>
      </c>
      <c r="D184" s="12" t="s">
        <v>2242</v>
      </c>
      <c r="E184" s="12">
        <v>52230200527</v>
      </c>
      <c r="F184" s="12">
        <v>25254465</v>
      </c>
      <c r="G184" s="99">
        <v>45062</v>
      </c>
      <c r="H184" s="12" t="s">
        <v>294</v>
      </c>
      <c r="I184" s="12">
        <v>330</v>
      </c>
      <c r="J184" s="12">
        <v>1</v>
      </c>
      <c r="K184" s="12">
        <v>1500</v>
      </c>
      <c r="L184" s="12"/>
    </row>
    <row r="185" s="92" customFormat="1" ht="25" customHeight="1" spans="1:12">
      <c r="A185" s="12">
        <v>181</v>
      </c>
      <c r="B185" s="12" t="s">
        <v>447</v>
      </c>
      <c r="C185" s="12" t="s">
        <v>132</v>
      </c>
      <c r="D185" s="12" t="s">
        <v>2189</v>
      </c>
      <c r="E185" s="12" t="s">
        <v>2634</v>
      </c>
      <c r="F185" s="12" t="s">
        <v>2635</v>
      </c>
      <c r="G185" s="99">
        <v>45125</v>
      </c>
      <c r="H185" s="12" t="s">
        <v>2484</v>
      </c>
      <c r="I185" s="12">
        <v>287</v>
      </c>
      <c r="J185" s="12">
        <v>2</v>
      </c>
      <c r="K185" s="12">
        <v>3000</v>
      </c>
      <c r="L185" s="12"/>
    </row>
    <row r="186" s="92" customFormat="1" ht="25" customHeight="1" spans="1:12">
      <c r="A186" s="12">
        <v>182</v>
      </c>
      <c r="B186" s="12" t="s">
        <v>2636</v>
      </c>
      <c r="C186" s="12" t="s">
        <v>2199</v>
      </c>
      <c r="D186" s="12" t="s">
        <v>2200</v>
      </c>
      <c r="E186" s="12" t="s">
        <v>2637</v>
      </c>
      <c r="F186" s="12">
        <v>15022652</v>
      </c>
      <c r="G186" s="99">
        <v>45094</v>
      </c>
      <c r="H186" s="12" t="s">
        <v>116</v>
      </c>
      <c r="I186" s="12">
        <v>333</v>
      </c>
      <c r="J186" s="12">
        <v>2</v>
      </c>
      <c r="K186" s="12">
        <v>3000</v>
      </c>
      <c r="L186" s="12"/>
    </row>
    <row r="187" s="92" customFormat="1" ht="25" customHeight="1" spans="1:12">
      <c r="A187" s="12">
        <v>183</v>
      </c>
      <c r="B187" s="12" t="s">
        <v>2638</v>
      </c>
      <c r="C187" s="12" t="s">
        <v>28</v>
      </c>
      <c r="D187" s="12" t="s">
        <v>2242</v>
      </c>
      <c r="E187" s="12">
        <v>52230200532</v>
      </c>
      <c r="F187" s="12" t="s">
        <v>2639</v>
      </c>
      <c r="G187" s="99">
        <v>45115</v>
      </c>
      <c r="H187" s="12" t="s">
        <v>315</v>
      </c>
      <c r="I187" s="12">
        <v>158</v>
      </c>
      <c r="J187" s="12">
        <v>1</v>
      </c>
      <c r="K187" s="12">
        <v>1500</v>
      </c>
      <c r="L187" s="12"/>
    </row>
    <row r="188" s="92" customFormat="1" ht="25" customHeight="1" spans="1:12">
      <c r="A188" s="12">
        <v>184</v>
      </c>
      <c r="B188" s="12" t="s">
        <v>2638</v>
      </c>
      <c r="C188" s="12" t="s">
        <v>28</v>
      </c>
      <c r="D188" s="12" t="s">
        <v>2242</v>
      </c>
      <c r="E188" s="12">
        <v>52230200534</v>
      </c>
      <c r="F188" s="12" t="s">
        <v>2640</v>
      </c>
      <c r="G188" s="99">
        <v>45115</v>
      </c>
      <c r="H188" s="12" t="s">
        <v>315</v>
      </c>
      <c r="I188" s="12">
        <v>157</v>
      </c>
      <c r="J188" s="12">
        <v>1</v>
      </c>
      <c r="K188" s="12">
        <v>1500</v>
      </c>
      <c r="L188" s="12"/>
    </row>
    <row r="189" s="92" customFormat="1" ht="25" customHeight="1" spans="1:12">
      <c r="A189" s="12">
        <v>185</v>
      </c>
      <c r="B189" s="12" t="s">
        <v>391</v>
      </c>
      <c r="C189" s="12" t="s">
        <v>132</v>
      </c>
      <c r="D189" s="12" t="s">
        <v>2189</v>
      </c>
      <c r="E189" s="12" t="s">
        <v>2641</v>
      </c>
      <c r="F189" s="12" t="s">
        <v>2642</v>
      </c>
      <c r="G189" s="99">
        <v>45125</v>
      </c>
      <c r="H189" s="12" t="s">
        <v>116</v>
      </c>
      <c r="I189" s="12">
        <v>187</v>
      </c>
      <c r="J189" s="12">
        <v>1</v>
      </c>
      <c r="K189" s="12">
        <v>1500</v>
      </c>
      <c r="L189" s="12"/>
    </row>
    <row r="190" s="92" customFormat="1" ht="25" customHeight="1" spans="1:12">
      <c r="A190" s="12">
        <v>186</v>
      </c>
      <c r="B190" s="12" t="s">
        <v>2643</v>
      </c>
      <c r="C190" s="12" t="s">
        <v>132</v>
      </c>
      <c r="D190" s="12" t="s">
        <v>2189</v>
      </c>
      <c r="E190" s="12" t="s">
        <v>2644</v>
      </c>
      <c r="F190" s="12" t="s">
        <v>2645</v>
      </c>
      <c r="G190" s="99">
        <v>45235</v>
      </c>
      <c r="H190" s="12" t="s">
        <v>294</v>
      </c>
      <c r="I190" s="12">
        <v>103</v>
      </c>
      <c r="J190" s="12">
        <v>1</v>
      </c>
      <c r="K190" s="12">
        <v>1500</v>
      </c>
      <c r="L190" s="12"/>
    </row>
    <row r="191" s="92" customFormat="1" ht="25" customHeight="1" spans="1:12">
      <c r="A191" s="12">
        <v>187</v>
      </c>
      <c r="B191" s="12" t="s">
        <v>2600</v>
      </c>
      <c r="C191" s="12" t="s">
        <v>132</v>
      </c>
      <c r="D191" s="12" t="s">
        <v>2189</v>
      </c>
      <c r="E191" s="12" t="s">
        <v>2646</v>
      </c>
      <c r="F191" s="12" t="s">
        <v>2647</v>
      </c>
      <c r="G191" s="99">
        <v>45133</v>
      </c>
      <c r="H191" s="12" t="s">
        <v>671</v>
      </c>
      <c r="I191" s="12">
        <v>102</v>
      </c>
      <c r="J191" s="12">
        <v>1</v>
      </c>
      <c r="K191" s="12">
        <v>1500</v>
      </c>
      <c r="L191" s="12"/>
    </row>
    <row r="192" s="92" customFormat="1" ht="25" customHeight="1" spans="1:12">
      <c r="A192" s="12">
        <v>188</v>
      </c>
      <c r="B192" s="12" t="s">
        <v>454</v>
      </c>
      <c r="C192" s="12" t="s">
        <v>28</v>
      </c>
      <c r="D192" s="12" t="s">
        <v>2242</v>
      </c>
      <c r="E192" s="12">
        <v>52230200530</v>
      </c>
      <c r="F192" s="12">
        <v>25254459</v>
      </c>
      <c r="G192" s="99">
        <v>45061</v>
      </c>
      <c r="H192" s="12" t="s">
        <v>294</v>
      </c>
      <c r="I192" s="12">
        <v>120</v>
      </c>
      <c r="J192" s="12">
        <v>1</v>
      </c>
      <c r="K192" s="12">
        <v>1500</v>
      </c>
      <c r="L192" s="12"/>
    </row>
    <row r="193" s="92" customFormat="1" ht="25" customHeight="1" spans="1:12">
      <c r="A193" s="12">
        <v>189</v>
      </c>
      <c r="B193" s="12" t="s">
        <v>454</v>
      </c>
      <c r="C193" s="12" t="s">
        <v>28</v>
      </c>
      <c r="D193" s="12" t="s">
        <v>2242</v>
      </c>
      <c r="E193" s="12">
        <v>52230201308</v>
      </c>
      <c r="F193" s="12" t="s">
        <v>2648</v>
      </c>
      <c r="G193" s="99">
        <v>45127</v>
      </c>
      <c r="H193" s="12" t="s">
        <v>116</v>
      </c>
      <c r="I193" s="12">
        <v>144</v>
      </c>
      <c r="J193" s="12">
        <v>1</v>
      </c>
      <c r="K193" s="12">
        <v>1500</v>
      </c>
      <c r="L193" s="12"/>
    </row>
    <row r="194" s="92" customFormat="1" ht="25" customHeight="1" spans="1:12">
      <c r="A194" s="12">
        <v>190</v>
      </c>
      <c r="B194" s="12" t="s">
        <v>454</v>
      </c>
      <c r="C194" s="12" t="s">
        <v>28</v>
      </c>
      <c r="D194" s="12" t="s">
        <v>2242</v>
      </c>
      <c r="E194" s="12">
        <v>52230102760</v>
      </c>
      <c r="F194" s="12">
        <v>25254458</v>
      </c>
      <c r="G194" s="99">
        <v>45061</v>
      </c>
      <c r="H194" s="12" t="s">
        <v>116</v>
      </c>
      <c r="I194" s="12">
        <v>155</v>
      </c>
      <c r="J194" s="12">
        <v>1</v>
      </c>
      <c r="K194" s="12">
        <v>1500</v>
      </c>
      <c r="L194" s="12"/>
    </row>
    <row r="195" s="92" customFormat="1" ht="25" customHeight="1" spans="1:12">
      <c r="A195" s="12">
        <v>191</v>
      </c>
      <c r="B195" s="12" t="s">
        <v>2649</v>
      </c>
      <c r="C195" s="12" t="s">
        <v>2199</v>
      </c>
      <c r="D195" s="12" t="s">
        <v>2200</v>
      </c>
      <c r="E195" s="12" t="s">
        <v>2650</v>
      </c>
      <c r="F195" s="12">
        <v>15022646</v>
      </c>
      <c r="G195" s="99">
        <v>45093</v>
      </c>
      <c r="H195" s="12" t="s">
        <v>771</v>
      </c>
      <c r="I195" s="12">
        <v>580</v>
      </c>
      <c r="J195" s="12">
        <v>1</v>
      </c>
      <c r="K195" s="12">
        <v>1500</v>
      </c>
      <c r="L195" s="12"/>
    </row>
    <row r="196" s="92" customFormat="1" ht="25" customHeight="1" spans="1:12">
      <c r="A196" s="12">
        <v>192</v>
      </c>
      <c r="B196" s="12" t="s">
        <v>303</v>
      </c>
      <c r="C196" s="12" t="s">
        <v>132</v>
      </c>
      <c r="D196" s="12" t="s">
        <v>2189</v>
      </c>
      <c r="E196" s="12" t="s">
        <v>2651</v>
      </c>
      <c r="F196" s="12" t="s">
        <v>2652</v>
      </c>
      <c r="G196" s="99">
        <v>45074</v>
      </c>
      <c r="H196" s="12" t="s">
        <v>671</v>
      </c>
      <c r="I196" s="12">
        <v>472</v>
      </c>
      <c r="J196" s="12">
        <v>1</v>
      </c>
      <c r="K196" s="12">
        <v>1500</v>
      </c>
      <c r="L196" s="12"/>
    </row>
    <row r="197" s="92" customFormat="1" ht="25" customHeight="1" spans="1:12">
      <c r="A197" s="12">
        <v>193</v>
      </c>
      <c r="B197" s="12" t="s">
        <v>470</v>
      </c>
      <c r="C197" s="12" t="s">
        <v>2653</v>
      </c>
      <c r="D197" s="12" t="s">
        <v>2200</v>
      </c>
      <c r="E197" s="166" t="s">
        <v>2654</v>
      </c>
      <c r="F197" s="166" t="s">
        <v>2655</v>
      </c>
      <c r="G197" s="37">
        <v>44887</v>
      </c>
      <c r="H197" s="12" t="s">
        <v>294</v>
      </c>
      <c r="I197" s="12">
        <v>250</v>
      </c>
      <c r="J197" s="12">
        <v>1</v>
      </c>
      <c r="K197" s="12">
        <v>1500</v>
      </c>
      <c r="L197" s="12" t="s">
        <v>207</v>
      </c>
    </row>
    <row r="198" s="92" customFormat="1" ht="25" customHeight="1" spans="1:12">
      <c r="A198" s="12">
        <v>194</v>
      </c>
      <c r="B198" s="35" t="s">
        <v>2656</v>
      </c>
      <c r="C198" s="12" t="s">
        <v>2657</v>
      </c>
      <c r="D198" s="12" t="s">
        <v>2658</v>
      </c>
      <c r="E198" s="12">
        <v>52220301946</v>
      </c>
      <c r="F198" s="166" t="s">
        <v>2659</v>
      </c>
      <c r="G198" s="37">
        <v>44905</v>
      </c>
      <c r="H198" s="12" t="s">
        <v>315</v>
      </c>
      <c r="I198" s="12">
        <v>766</v>
      </c>
      <c r="J198" s="12">
        <v>1</v>
      </c>
      <c r="K198" s="12">
        <v>1500</v>
      </c>
      <c r="L198" s="12" t="s">
        <v>207</v>
      </c>
    </row>
    <row r="199" s="92" customFormat="1" ht="25" customHeight="1" spans="1:12">
      <c r="A199" s="12" t="s">
        <v>2660</v>
      </c>
      <c r="B199" s="12"/>
      <c r="C199" s="12"/>
      <c r="D199" s="12"/>
      <c r="E199" s="12"/>
      <c r="F199" s="12"/>
      <c r="G199" s="37"/>
      <c r="H199" s="12"/>
      <c r="I199" s="12"/>
      <c r="J199" s="12">
        <f>SUM(J96:J198)</f>
        <v>116</v>
      </c>
      <c r="K199" s="12">
        <f>SUM(K96:K198)</f>
        <v>174000</v>
      </c>
      <c r="L199" s="12"/>
    </row>
    <row r="200" s="94" customFormat="1" ht="25" customHeight="1" spans="1:12">
      <c r="A200" s="12">
        <v>195</v>
      </c>
      <c r="B200" s="12" t="s">
        <v>2661</v>
      </c>
      <c r="C200" s="12" t="s">
        <v>132</v>
      </c>
      <c r="D200" s="12" t="s">
        <v>2189</v>
      </c>
      <c r="E200" s="12">
        <v>10765984</v>
      </c>
      <c r="F200" s="166" t="s">
        <v>2662</v>
      </c>
      <c r="G200" s="12" t="s">
        <v>2663</v>
      </c>
      <c r="H200" s="12" t="s">
        <v>2664</v>
      </c>
      <c r="I200" s="12">
        <v>455.1</v>
      </c>
      <c r="J200" s="12">
        <v>1</v>
      </c>
      <c r="K200" s="12">
        <v>1500</v>
      </c>
      <c r="L200" s="12"/>
    </row>
    <row r="201" s="94" customFormat="1" ht="25" customHeight="1" spans="1:12">
      <c r="A201" s="12">
        <v>196</v>
      </c>
      <c r="B201" s="12" t="s">
        <v>2665</v>
      </c>
      <c r="C201" s="12" t="s">
        <v>132</v>
      </c>
      <c r="D201" s="12" t="s">
        <v>2189</v>
      </c>
      <c r="E201" s="12" t="s">
        <v>2666</v>
      </c>
      <c r="F201" s="166" t="s">
        <v>2667</v>
      </c>
      <c r="G201" s="12" t="s">
        <v>2668</v>
      </c>
      <c r="H201" s="12" t="s">
        <v>2669</v>
      </c>
      <c r="I201" s="12">
        <v>314.77</v>
      </c>
      <c r="J201" s="12">
        <v>1</v>
      </c>
      <c r="K201" s="12">
        <v>1500</v>
      </c>
      <c r="L201" s="12"/>
    </row>
    <row r="202" s="94" customFormat="1" ht="25" customHeight="1" spans="1:12">
      <c r="A202" s="12">
        <v>197</v>
      </c>
      <c r="B202" s="12" t="s">
        <v>554</v>
      </c>
      <c r="C202" s="12" t="s">
        <v>132</v>
      </c>
      <c r="D202" s="12" t="s">
        <v>2189</v>
      </c>
      <c r="E202" s="12" t="s">
        <v>2670</v>
      </c>
      <c r="F202" s="166" t="s">
        <v>2671</v>
      </c>
      <c r="G202" s="12" t="s">
        <v>2672</v>
      </c>
      <c r="H202" s="12" t="s">
        <v>2673</v>
      </c>
      <c r="I202" s="12">
        <v>598</v>
      </c>
      <c r="J202" s="12">
        <v>2</v>
      </c>
      <c r="K202" s="12">
        <v>3000</v>
      </c>
      <c r="L202" s="12"/>
    </row>
    <row r="203" s="94" customFormat="1" ht="25" customHeight="1" spans="1:12">
      <c r="A203" s="12">
        <v>198</v>
      </c>
      <c r="B203" s="12" t="s">
        <v>493</v>
      </c>
      <c r="C203" s="12" t="s">
        <v>2209</v>
      </c>
      <c r="D203" s="12" t="s">
        <v>2210</v>
      </c>
      <c r="E203" s="12">
        <v>52230400984</v>
      </c>
      <c r="F203" s="166" t="s">
        <v>2674</v>
      </c>
      <c r="G203" s="12" t="s">
        <v>2675</v>
      </c>
      <c r="H203" s="12" t="s">
        <v>2676</v>
      </c>
      <c r="I203" s="12">
        <v>116.58</v>
      </c>
      <c r="J203" s="12">
        <v>1</v>
      </c>
      <c r="K203" s="12">
        <v>1500</v>
      </c>
      <c r="L203" s="12"/>
    </row>
    <row r="204" s="94" customFormat="1" ht="25" customHeight="1" spans="1:12">
      <c r="A204" s="12">
        <v>199</v>
      </c>
      <c r="B204" s="12" t="s">
        <v>2677</v>
      </c>
      <c r="C204" s="12" t="s">
        <v>132</v>
      </c>
      <c r="D204" s="12" t="s">
        <v>2205</v>
      </c>
      <c r="E204" s="12" t="s">
        <v>2678</v>
      </c>
      <c r="F204" s="12">
        <v>38062426</v>
      </c>
      <c r="G204" s="12" t="s">
        <v>2679</v>
      </c>
      <c r="H204" s="12" t="s">
        <v>20</v>
      </c>
      <c r="I204" s="12">
        <v>367.78</v>
      </c>
      <c r="J204" s="12">
        <v>2</v>
      </c>
      <c r="K204" s="12">
        <v>3000</v>
      </c>
      <c r="L204" s="12"/>
    </row>
    <row r="205" s="94" customFormat="1" ht="25" customHeight="1" spans="1:12">
      <c r="A205" s="12">
        <v>200</v>
      </c>
      <c r="B205" s="12" t="s">
        <v>2680</v>
      </c>
      <c r="C205" s="12" t="s">
        <v>132</v>
      </c>
      <c r="D205" s="12" t="s">
        <v>2189</v>
      </c>
      <c r="E205" s="12" t="s">
        <v>2681</v>
      </c>
      <c r="F205" s="166" t="s">
        <v>2682</v>
      </c>
      <c r="G205" s="12" t="s">
        <v>2195</v>
      </c>
      <c r="H205" s="12" t="s">
        <v>116</v>
      </c>
      <c r="I205" s="12">
        <v>226.88</v>
      </c>
      <c r="J205" s="12">
        <v>1</v>
      </c>
      <c r="K205" s="12">
        <v>1500</v>
      </c>
      <c r="L205" s="12"/>
    </row>
    <row r="206" s="94" customFormat="1" ht="25" customHeight="1" spans="1:12">
      <c r="A206" s="12">
        <v>201</v>
      </c>
      <c r="B206" s="12" t="s">
        <v>2683</v>
      </c>
      <c r="C206" s="12" t="s">
        <v>132</v>
      </c>
      <c r="D206" s="12" t="s">
        <v>2189</v>
      </c>
      <c r="E206" s="12" t="s">
        <v>2684</v>
      </c>
      <c r="F206" s="166" t="s">
        <v>2685</v>
      </c>
      <c r="G206" s="12" t="s">
        <v>2195</v>
      </c>
      <c r="H206" s="12" t="s">
        <v>771</v>
      </c>
      <c r="I206" s="12">
        <v>145.26</v>
      </c>
      <c r="J206" s="12">
        <v>1</v>
      </c>
      <c r="K206" s="12">
        <v>1500</v>
      </c>
      <c r="L206" s="12"/>
    </row>
    <row r="207" s="94" customFormat="1" ht="25" customHeight="1" spans="1:12">
      <c r="A207" s="12">
        <v>202</v>
      </c>
      <c r="B207" s="12" t="s">
        <v>517</v>
      </c>
      <c r="C207" s="12" t="s">
        <v>132</v>
      </c>
      <c r="D207" s="12" t="s">
        <v>2189</v>
      </c>
      <c r="E207" s="12">
        <v>10765685</v>
      </c>
      <c r="F207" s="166" t="s">
        <v>2686</v>
      </c>
      <c r="G207" s="12" t="s">
        <v>2326</v>
      </c>
      <c r="H207" s="12" t="s">
        <v>2687</v>
      </c>
      <c r="I207" s="12">
        <v>113</v>
      </c>
      <c r="J207" s="12">
        <v>1</v>
      </c>
      <c r="K207" s="12">
        <v>1500</v>
      </c>
      <c r="L207" s="12"/>
    </row>
    <row r="208" s="94" customFormat="1" ht="25" customHeight="1" spans="1:12">
      <c r="A208" s="12">
        <v>203</v>
      </c>
      <c r="B208" s="12" t="s">
        <v>502</v>
      </c>
      <c r="C208" s="12" t="s">
        <v>132</v>
      </c>
      <c r="D208" s="12" t="s">
        <v>2189</v>
      </c>
      <c r="E208" s="12" t="s">
        <v>2688</v>
      </c>
      <c r="F208" s="166" t="s">
        <v>2689</v>
      </c>
      <c r="G208" s="12" t="s">
        <v>2220</v>
      </c>
      <c r="H208" s="12" t="s">
        <v>116</v>
      </c>
      <c r="I208" s="12">
        <v>141.2</v>
      </c>
      <c r="J208" s="12">
        <v>1</v>
      </c>
      <c r="K208" s="12">
        <v>1500</v>
      </c>
      <c r="L208" s="12"/>
    </row>
    <row r="209" s="94" customFormat="1" ht="25" customHeight="1" spans="1:12">
      <c r="A209" s="12">
        <v>204</v>
      </c>
      <c r="B209" s="12" t="s">
        <v>502</v>
      </c>
      <c r="C209" s="12" t="s">
        <v>132</v>
      </c>
      <c r="D209" s="12" t="s">
        <v>2189</v>
      </c>
      <c r="E209" s="12" t="s">
        <v>2690</v>
      </c>
      <c r="F209" s="166" t="s">
        <v>2691</v>
      </c>
      <c r="G209" s="12" t="s">
        <v>1061</v>
      </c>
      <c r="H209" s="12" t="s">
        <v>2687</v>
      </c>
      <c r="I209" s="12">
        <v>104.93</v>
      </c>
      <c r="J209" s="12">
        <v>1</v>
      </c>
      <c r="K209" s="12">
        <v>1500</v>
      </c>
      <c r="L209" s="12"/>
    </row>
    <row r="210" s="94" customFormat="1" ht="25" customHeight="1" spans="1:12">
      <c r="A210" s="12">
        <v>205</v>
      </c>
      <c r="B210" s="12" t="s">
        <v>2692</v>
      </c>
      <c r="C210" s="12" t="s">
        <v>2693</v>
      </c>
      <c r="D210" s="12" t="s">
        <v>2200</v>
      </c>
      <c r="E210" s="166" t="s">
        <v>2694</v>
      </c>
      <c r="F210" s="12">
        <v>14535129</v>
      </c>
      <c r="G210" s="12" t="s">
        <v>917</v>
      </c>
      <c r="H210" s="12" t="s">
        <v>20</v>
      </c>
      <c r="I210" s="12">
        <v>406.43</v>
      </c>
      <c r="J210" s="12">
        <v>1</v>
      </c>
      <c r="K210" s="12">
        <v>1500</v>
      </c>
      <c r="L210" s="12"/>
    </row>
    <row r="211" s="94" customFormat="1" ht="25" customHeight="1" spans="1:12">
      <c r="A211" s="12">
        <v>206</v>
      </c>
      <c r="B211" s="12" t="s">
        <v>507</v>
      </c>
      <c r="C211" s="12" t="s">
        <v>132</v>
      </c>
      <c r="D211" s="12" t="s">
        <v>2189</v>
      </c>
      <c r="E211" s="12" t="s">
        <v>2695</v>
      </c>
      <c r="F211" s="166" t="s">
        <v>2696</v>
      </c>
      <c r="G211" s="12" t="s">
        <v>2697</v>
      </c>
      <c r="H211" s="12" t="s">
        <v>20</v>
      </c>
      <c r="I211" s="12">
        <v>379.15</v>
      </c>
      <c r="J211" s="12">
        <v>1</v>
      </c>
      <c r="K211" s="12">
        <v>1500</v>
      </c>
      <c r="L211" s="12"/>
    </row>
    <row r="212" s="94" customFormat="1" ht="25" customHeight="1" spans="1:12">
      <c r="A212" s="12">
        <v>207</v>
      </c>
      <c r="B212" s="12" t="s">
        <v>2698</v>
      </c>
      <c r="C212" s="12" t="s">
        <v>2209</v>
      </c>
      <c r="D212" s="12" t="s">
        <v>2210</v>
      </c>
      <c r="E212" s="12">
        <v>52230401779</v>
      </c>
      <c r="F212" s="166" t="s">
        <v>2699</v>
      </c>
      <c r="G212" s="12" t="s">
        <v>2179</v>
      </c>
      <c r="H212" s="12" t="s">
        <v>2700</v>
      </c>
      <c r="I212" s="12">
        <v>510.5</v>
      </c>
      <c r="J212" s="12">
        <v>1</v>
      </c>
      <c r="K212" s="12">
        <v>1500</v>
      </c>
      <c r="L212" s="12"/>
    </row>
    <row r="213" s="94" customFormat="1" ht="25" customHeight="1" spans="1:12">
      <c r="A213" s="12">
        <v>208</v>
      </c>
      <c r="B213" s="12" t="s">
        <v>2701</v>
      </c>
      <c r="C213" s="12" t="s">
        <v>2693</v>
      </c>
      <c r="D213" s="12" t="s">
        <v>2200</v>
      </c>
      <c r="E213" s="166" t="s">
        <v>2702</v>
      </c>
      <c r="F213" s="12">
        <v>14535133</v>
      </c>
      <c r="G213" s="12" t="s">
        <v>2244</v>
      </c>
      <c r="H213" s="12" t="s">
        <v>20</v>
      </c>
      <c r="I213" s="12">
        <v>537.61</v>
      </c>
      <c r="J213" s="12">
        <v>1</v>
      </c>
      <c r="K213" s="12">
        <v>1500</v>
      </c>
      <c r="L213" s="12"/>
    </row>
    <row r="214" s="94" customFormat="1" ht="25" customHeight="1" spans="1:12">
      <c r="A214" s="12">
        <v>209</v>
      </c>
      <c r="B214" s="12" t="s">
        <v>2703</v>
      </c>
      <c r="C214" s="12" t="s">
        <v>132</v>
      </c>
      <c r="D214" s="12" t="s">
        <v>2189</v>
      </c>
      <c r="E214" s="12">
        <v>10765602</v>
      </c>
      <c r="F214" s="166" t="s">
        <v>2704</v>
      </c>
      <c r="G214" s="12" t="s">
        <v>2293</v>
      </c>
      <c r="H214" s="12" t="s">
        <v>2664</v>
      </c>
      <c r="I214" s="12">
        <v>377.73</v>
      </c>
      <c r="J214" s="12">
        <v>1</v>
      </c>
      <c r="K214" s="12">
        <v>1500</v>
      </c>
      <c r="L214" s="12"/>
    </row>
    <row r="215" s="94" customFormat="1" ht="25" customHeight="1" spans="1:12">
      <c r="A215" s="12">
        <v>210</v>
      </c>
      <c r="B215" s="12" t="s">
        <v>557</v>
      </c>
      <c r="C215" s="12" t="s">
        <v>132</v>
      </c>
      <c r="D215" s="12" t="s">
        <v>2189</v>
      </c>
      <c r="E215" s="12">
        <v>10765623</v>
      </c>
      <c r="F215" s="166" t="s">
        <v>2705</v>
      </c>
      <c r="G215" s="12" t="s">
        <v>53</v>
      </c>
      <c r="H215" s="12" t="s">
        <v>2664</v>
      </c>
      <c r="I215" s="12">
        <v>478.03</v>
      </c>
      <c r="J215" s="12">
        <v>1</v>
      </c>
      <c r="K215" s="12">
        <v>1500</v>
      </c>
      <c r="L215" s="12"/>
    </row>
    <row r="216" s="94" customFormat="1" ht="25" customHeight="1" spans="1:12">
      <c r="A216" s="12">
        <v>211</v>
      </c>
      <c r="B216" s="12" t="s">
        <v>2706</v>
      </c>
      <c r="C216" s="12" t="s">
        <v>132</v>
      </c>
      <c r="D216" s="12" t="s">
        <v>2189</v>
      </c>
      <c r="E216" s="12" t="s">
        <v>2707</v>
      </c>
      <c r="F216" s="166" t="s">
        <v>2708</v>
      </c>
      <c r="G216" s="12" t="s">
        <v>354</v>
      </c>
      <c r="H216" s="12" t="s">
        <v>2664</v>
      </c>
      <c r="I216" s="12">
        <v>360</v>
      </c>
      <c r="J216" s="12">
        <v>1</v>
      </c>
      <c r="K216" s="12">
        <v>1500</v>
      </c>
      <c r="L216" s="12"/>
    </row>
    <row r="217" s="94" customFormat="1" ht="25" customHeight="1" spans="1:12">
      <c r="A217" s="12">
        <v>212</v>
      </c>
      <c r="B217" s="12" t="s">
        <v>514</v>
      </c>
      <c r="C217" s="12" t="s">
        <v>2209</v>
      </c>
      <c r="D217" s="12" t="s">
        <v>2210</v>
      </c>
      <c r="E217" s="12">
        <v>52230201510</v>
      </c>
      <c r="F217" s="12">
        <v>25254606</v>
      </c>
      <c r="G217" s="12" t="s">
        <v>398</v>
      </c>
      <c r="H217" s="12" t="s">
        <v>771</v>
      </c>
      <c r="I217" s="12">
        <v>155.07</v>
      </c>
      <c r="J217" s="12">
        <v>1</v>
      </c>
      <c r="K217" s="12">
        <v>1500</v>
      </c>
      <c r="L217" s="12"/>
    </row>
    <row r="218" s="94" customFormat="1" ht="25" customHeight="1" spans="1:12">
      <c r="A218" s="12">
        <v>213</v>
      </c>
      <c r="B218" s="12" t="s">
        <v>514</v>
      </c>
      <c r="C218" s="12" t="s">
        <v>2209</v>
      </c>
      <c r="D218" s="12" t="s">
        <v>2210</v>
      </c>
      <c r="E218" s="12">
        <v>52230200531</v>
      </c>
      <c r="F218" s="12">
        <v>25254624</v>
      </c>
      <c r="G218" s="12" t="s">
        <v>2709</v>
      </c>
      <c r="H218" s="12" t="s">
        <v>2710</v>
      </c>
      <c r="I218" s="12">
        <v>110.01</v>
      </c>
      <c r="J218" s="12">
        <v>1</v>
      </c>
      <c r="K218" s="12">
        <v>1500</v>
      </c>
      <c r="L218" s="12"/>
    </row>
    <row r="219" s="94" customFormat="1" ht="25" customHeight="1" spans="1:12">
      <c r="A219" s="12">
        <v>214</v>
      </c>
      <c r="B219" s="12" t="s">
        <v>487</v>
      </c>
      <c r="C219" s="12" t="s">
        <v>2209</v>
      </c>
      <c r="D219" s="12" t="s">
        <v>2210</v>
      </c>
      <c r="E219" s="12">
        <v>52230200548</v>
      </c>
      <c r="F219" s="12">
        <v>25254472</v>
      </c>
      <c r="G219" s="12" t="s">
        <v>2377</v>
      </c>
      <c r="H219" s="12" t="s">
        <v>2711</v>
      </c>
      <c r="I219" s="12">
        <v>132.36</v>
      </c>
      <c r="J219" s="12">
        <v>1</v>
      </c>
      <c r="K219" s="12">
        <v>1500</v>
      </c>
      <c r="L219" s="12"/>
    </row>
    <row r="220" s="94" customFormat="1" ht="25" customHeight="1" spans="1:12">
      <c r="A220" s="12">
        <v>215</v>
      </c>
      <c r="B220" s="12" t="s">
        <v>487</v>
      </c>
      <c r="C220" s="12" t="s">
        <v>2209</v>
      </c>
      <c r="D220" s="12" t="s">
        <v>2210</v>
      </c>
      <c r="E220" s="12">
        <v>52230200816</v>
      </c>
      <c r="F220" s="12">
        <v>25254473</v>
      </c>
      <c r="G220" s="12" t="s">
        <v>2377</v>
      </c>
      <c r="H220" s="12" t="s">
        <v>1306</v>
      </c>
      <c r="I220" s="12">
        <v>128.77</v>
      </c>
      <c r="J220" s="12">
        <v>1</v>
      </c>
      <c r="K220" s="12">
        <v>1500</v>
      </c>
      <c r="L220" s="12"/>
    </row>
    <row r="221" s="94" customFormat="1" ht="25" customHeight="1" spans="1:12">
      <c r="A221" s="12">
        <v>216</v>
      </c>
      <c r="B221" s="12" t="s">
        <v>487</v>
      </c>
      <c r="C221" s="12" t="s">
        <v>2209</v>
      </c>
      <c r="D221" s="12" t="s">
        <v>2210</v>
      </c>
      <c r="E221" s="12">
        <v>52220502419</v>
      </c>
      <c r="F221" s="12">
        <v>25254470</v>
      </c>
      <c r="G221" s="12" t="s">
        <v>2377</v>
      </c>
      <c r="H221" s="12" t="s">
        <v>2712</v>
      </c>
      <c r="I221" s="12">
        <v>156.88</v>
      </c>
      <c r="J221" s="12">
        <v>1</v>
      </c>
      <c r="K221" s="12">
        <v>1500</v>
      </c>
      <c r="L221" s="12"/>
    </row>
    <row r="222" s="94" customFormat="1" ht="25" customHeight="1" spans="1:12">
      <c r="A222" s="12">
        <v>217</v>
      </c>
      <c r="B222" s="12" t="s">
        <v>487</v>
      </c>
      <c r="C222" s="12" t="s">
        <v>2209</v>
      </c>
      <c r="D222" s="12" t="s">
        <v>2210</v>
      </c>
      <c r="E222" s="12">
        <v>52230200528</v>
      </c>
      <c r="F222" s="12">
        <v>25254471</v>
      </c>
      <c r="G222" s="12" t="s">
        <v>2377</v>
      </c>
      <c r="H222" s="12" t="s">
        <v>771</v>
      </c>
      <c r="I222" s="12">
        <v>281.09</v>
      </c>
      <c r="J222" s="12">
        <v>1</v>
      </c>
      <c r="K222" s="12">
        <v>1500</v>
      </c>
      <c r="L222" s="12"/>
    </row>
    <row r="223" s="94" customFormat="1" ht="25" customHeight="1" spans="1:12">
      <c r="A223" s="12">
        <v>218</v>
      </c>
      <c r="B223" s="12" t="s">
        <v>2713</v>
      </c>
      <c r="C223" s="12" t="s">
        <v>132</v>
      </c>
      <c r="D223" s="12" t="s">
        <v>2189</v>
      </c>
      <c r="E223" s="12" t="s">
        <v>2714</v>
      </c>
      <c r="F223" s="166" t="s">
        <v>2715</v>
      </c>
      <c r="G223" s="12" t="s">
        <v>2716</v>
      </c>
      <c r="H223" s="12" t="s">
        <v>771</v>
      </c>
      <c r="I223" s="12">
        <v>229.73</v>
      </c>
      <c r="J223" s="12">
        <v>2</v>
      </c>
      <c r="K223" s="12">
        <v>3000</v>
      </c>
      <c r="L223" s="12"/>
    </row>
    <row r="224" s="94" customFormat="1" ht="25" customHeight="1" spans="1:12">
      <c r="A224" s="12">
        <v>219</v>
      </c>
      <c r="B224" s="12" t="s">
        <v>2717</v>
      </c>
      <c r="C224" s="12" t="s">
        <v>508</v>
      </c>
      <c r="D224" s="12" t="s">
        <v>2205</v>
      </c>
      <c r="E224" s="12" t="s">
        <v>2718</v>
      </c>
      <c r="F224" s="12">
        <v>38057015</v>
      </c>
      <c r="G224" s="12" t="s">
        <v>476</v>
      </c>
      <c r="H224" s="12" t="s">
        <v>681</v>
      </c>
      <c r="I224" s="12">
        <v>166.15</v>
      </c>
      <c r="J224" s="12">
        <v>1</v>
      </c>
      <c r="K224" s="12">
        <v>1500</v>
      </c>
      <c r="L224" s="12" t="s">
        <v>207</v>
      </c>
    </row>
    <row r="225" s="94" customFormat="1" ht="25" customHeight="1" spans="1:12">
      <c r="A225" s="12" t="s">
        <v>2719</v>
      </c>
      <c r="B225" s="12"/>
      <c r="C225" s="12"/>
      <c r="D225" s="12"/>
      <c r="E225" s="12"/>
      <c r="F225" s="12"/>
      <c r="G225" s="12"/>
      <c r="H225" s="12"/>
      <c r="I225" s="12"/>
      <c r="J225" s="12">
        <f>SUM(J200:J224)</f>
        <v>28</v>
      </c>
      <c r="K225" s="12">
        <f>SUM(K200:K224)</f>
        <v>42000</v>
      </c>
      <c r="L225" s="12"/>
    </row>
    <row r="226" s="92" customFormat="1" ht="25" customHeight="1" spans="1:12">
      <c r="A226" s="12">
        <v>220</v>
      </c>
      <c r="B226" s="12" t="s">
        <v>2720</v>
      </c>
      <c r="C226" s="12" t="s">
        <v>2693</v>
      </c>
      <c r="D226" s="12" t="s">
        <v>2200</v>
      </c>
      <c r="E226" s="166" t="s">
        <v>2721</v>
      </c>
      <c r="F226" s="166" t="s">
        <v>2722</v>
      </c>
      <c r="G226" s="99">
        <v>45223</v>
      </c>
      <c r="H226" s="12" t="s">
        <v>771</v>
      </c>
      <c r="I226" s="12">
        <v>108</v>
      </c>
      <c r="J226" s="83">
        <v>1</v>
      </c>
      <c r="K226" s="12">
        <v>1500</v>
      </c>
      <c r="L226" s="12"/>
    </row>
    <row r="227" s="92" customFormat="1" ht="25" customHeight="1" spans="1:12">
      <c r="A227" s="12">
        <v>221</v>
      </c>
      <c r="B227" s="32" t="s">
        <v>2723</v>
      </c>
      <c r="C227" s="12" t="s">
        <v>2693</v>
      </c>
      <c r="D227" s="12" t="s">
        <v>2200</v>
      </c>
      <c r="E227" s="166" t="s">
        <v>2724</v>
      </c>
      <c r="F227" s="12">
        <v>14535131</v>
      </c>
      <c r="G227" s="99">
        <v>45217</v>
      </c>
      <c r="H227" s="12" t="s">
        <v>116</v>
      </c>
      <c r="I227" s="12">
        <v>569</v>
      </c>
      <c r="J227" s="83">
        <v>1</v>
      </c>
      <c r="K227" s="12">
        <v>1500</v>
      </c>
      <c r="L227" s="12"/>
    </row>
    <row r="228" s="92" customFormat="1" ht="25" customHeight="1" spans="1:12">
      <c r="A228" s="12">
        <v>222</v>
      </c>
      <c r="B228" s="32" t="s">
        <v>2725</v>
      </c>
      <c r="C228" s="12" t="s">
        <v>2693</v>
      </c>
      <c r="D228" s="12" t="s">
        <v>2200</v>
      </c>
      <c r="E228" s="166" t="s">
        <v>2726</v>
      </c>
      <c r="F228" s="12">
        <v>14535117</v>
      </c>
      <c r="G228" s="99">
        <v>45191</v>
      </c>
      <c r="H228" s="12" t="s">
        <v>116</v>
      </c>
      <c r="I228" s="12">
        <v>517</v>
      </c>
      <c r="J228" s="83">
        <v>1</v>
      </c>
      <c r="K228" s="12">
        <v>1500</v>
      </c>
      <c r="L228" s="12"/>
    </row>
    <row r="229" s="92" customFormat="1" ht="25" customHeight="1" spans="1:12">
      <c r="A229" s="12">
        <v>223</v>
      </c>
      <c r="B229" s="32" t="s">
        <v>2727</v>
      </c>
      <c r="C229" s="12" t="s">
        <v>2693</v>
      </c>
      <c r="D229" s="12" t="s">
        <v>2200</v>
      </c>
      <c r="E229" s="166" t="s">
        <v>2728</v>
      </c>
      <c r="F229" s="166" t="s">
        <v>2729</v>
      </c>
      <c r="G229" s="99">
        <v>45240</v>
      </c>
      <c r="H229" s="12" t="s">
        <v>116</v>
      </c>
      <c r="I229" s="12">
        <v>651</v>
      </c>
      <c r="J229" s="83">
        <v>1</v>
      </c>
      <c r="K229" s="12">
        <v>1500</v>
      </c>
      <c r="L229" s="12"/>
    </row>
    <row r="230" s="92" customFormat="1" ht="25" customHeight="1" spans="1:12">
      <c r="A230" s="12">
        <v>224</v>
      </c>
      <c r="B230" s="12" t="s">
        <v>2730</v>
      </c>
      <c r="C230" s="12" t="s">
        <v>2693</v>
      </c>
      <c r="D230" s="12" t="s">
        <v>2200</v>
      </c>
      <c r="E230" s="166" t="s">
        <v>2731</v>
      </c>
      <c r="F230" s="166" t="s">
        <v>2732</v>
      </c>
      <c r="G230" s="99">
        <v>45245</v>
      </c>
      <c r="H230" s="12" t="s">
        <v>116</v>
      </c>
      <c r="I230" s="12">
        <v>717</v>
      </c>
      <c r="J230" s="83">
        <v>1</v>
      </c>
      <c r="K230" s="12">
        <v>1500</v>
      </c>
      <c r="L230" s="12"/>
    </row>
    <row r="231" s="92" customFormat="1" ht="25" customHeight="1" spans="1:12">
      <c r="A231" s="12">
        <v>225</v>
      </c>
      <c r="B231" s="12" t="s">
        <v>2733</v>
      </c>
      <c r="C231" s="12" t="s">
        <v>2693</v>
      </c>
      <c r="D231" s="12" t="s">
        <v>2200</v>
      </c>
      <c r="E231" s="166" t="s">
        <v>2734</v>
      </c>
      <c r="F231" s="166" t="s">
        <v>2735</v>
      </c>
      <c r="G231" s="99">
        <v>45245</v>
      </c>
      <c r="H231" s="12" t="s">
        <v>116</v>
      </c>
      <c r="I231" s="12">
        <v>311</v>
      </c>
      <c r="J231" s="83">
        <v>1</v>
      </c>
      <c r="K231" s="12">
        <v>1500</v>
      </c>
      <c r="L231" s="12"/>
    </row>
    <row r="232" s="92" customFormat="1" ht="25" customHeight="1" spans="1:12">
      <c r="A232" s="12">
        <v>226</v>
      </c>
      <c r="B232" s="12" t="s">
        <v>605</v>
      </c>
      <c r="C232" s="12" t="s">
        <v>508</v>
      </c>
      <c r="D232" s="12" t="s">
        <v>2189</v>
      </c>
      <c r="E232" s="12" t="s">
        <v>2736</v>
      </c>
      <c r="F232" s="166" t="s">
        <v>2737</v>
      </c>
      <c r="G232" s="99">
        <v>45147</v>
      </c>
      <c r="H232" s="12" t="s">
        <v>771</v>
      </c>
      <c r="I232" s="12">
        <v>243.27</v>
      </c>
      <c r="J232" s="83">
        <v>1</v>
      </c>
      <c r="K232" s="83">
        <v>1500</v>
      </c>
      <c r="L232" s="12"/>
    </row>
    <row r="233" s="92" customFormat="1" ht="25" customHeight="1" spans="1:12">
      <c r="A233" s="12">
        <v>227</v>
      </c>
      <c r="B233" s="12" t="s">
        <v>595</v>
      </c>
      <c r="C233" s="12" t="s">
        <v>508</v>
      </c>
      <c r="D233" s="12" t="s">
        <v>2205</v>
      </c>
      <c r="E233" s="12" t="s">
        <v>2738</v>
      </c>
      <c r="F233" s="12">
        <v>38062440</v>
      </c>
      <c r="G233" s="99">
        <v>45059</v>
      </c>
      <c r="H233" s="12" t="s">
        <v>2739</v>
      </c>
      <c r="I233" s="12" t="s">
        <v>2740</v>
      </c>
      <c r="J233" s="83">
        <v>2</v>
      </c>
      <c r="K233" s="83">
        <v>3000</v>
      </c>
      <c r="L233" s="12"/>
    </row>
    <row r="234" s="92" customFormat="1" ht="25" customHeight="1" spans="1:12">
      <c r="A234" s="12">
        <v>228</v>
      </c>
      <c r="B234" s="12" t="s">
        <v>588</v>
      </c>
      <c r="C234" s="12" t="s">
        <v>508</v>
      </c>
      <c r="D234" s="12" t="s">
        <v>133</v>
      </c>
      <c r="E234" s="12" t="s">
        <v>2741</v>
      </c>
      <c r="F234" s="166" t="s">
        <v>2742</v>
      </c>
      <c r="G234" s="99" t="s">
        <v>2743</v>
      </c>
      <c r="H234" s="12" t="s">
        <v>2744</v>
      </c>
      <c r="I234" s="12" t="s">
        <v>2745</v>
      </c>
      <c r="J234" s="12">
        <v>2</v>
      </c>
      <c r="K234" s="83">
        <v>3000</v>
      </c>
      <c r="L234" s="12"/>
    </row>
    <row r="235" s="92" customFormat="1" ht="25" customHeight="1" spans="1:12">
      <c r="A235" s="12">
        <v>229</v>
      </c>
      <c r="B235" s="12" t="s">
        <v>2746</v>
      </c>
      <c r="C235" s="12" t="s">
        <v>508</v>
      </c>
      <c r="D235" s="12" t="s">
        <v>2189</v>
      </c>
      <c r="E235" s="12" t="s">
        <v>2747</v>
      </c>
      <c r="F235" s="166" t="s">
        <v>2748</v>
      </c>
      <c r="G235" s="99" t="s">
        <v>2749</v>
      </c>
      <c r="H235" s="12" t="s">
        <v>771</v>
      </c>
      <c r="I235" s="12" t="s">
        <v>2750</v>
      </c>
      <c r="J235" s="12">
        <v>2</v>
      </c>
      <c r="K235" s="83">
        <v>3000</v>
      </c>
      <c r="L235" s="12"/>
    </row>
    <row r="236" s="92" customFormat="1" ht="25" customHeight="1" spans="1:12">
      <c r="A236" s="12">
        <v>230</v>
      </c>
      <c r="B236" s="12" t="s">
        <v>2751</v>
      </c>
      <c r="C236" s="12" t="s">
        <v>2209</v>
      </c>
      <c r="D236" s="12" t="s">
        <v>2210</v>
      </c>
      <c r="E236" s="12">
        <v>52230101843</v>
      </c>
      <c r="F236" s="166" t="s">
        <v>2752</v>
      </c>
      <c r="G236" s="99">
        <v>45020</v>
      </c>
      <c r="H236" s="12" t="s">
        <v>2676</v>
      </c>
      <c r="I236" s="12">
        <v>173.2</v>
      </c>
      <c r="J236" s="12">
        <v>1</v>
      </c>
      <c r="K236" s="83">
        <v>1500</v>
      </c>
      <c r="L236" s="12"/>
    </row>
    <row r="237" s="92" customFormat="1" ht="25" customHeight="1" spans="1:12">
      <c r="A237" s="12">
        <v>231</v>
      </c>
      <c r="B237" s="12" t="s">
        <v>2753</v>
      </c>
      <c r="C237" s="12" t="s">
        <v>508</v>
      </c>
      <c r="D237" s="12" t="s">
        <v>2205</v>
      </c>
      <c r="E237" s="12" t="s">
        <v>2754</v>
      </c>
      <c r="F237" s="12">
        <v>38062433</v>
      </c>
      <c r="G237" s="99">
        <v>45058</v>
      </c>
      <c r="H237" s="12" t="s">
        <v>771</v>
      </c>
      <c r="I237" s="12">
        <v>104.57</v>
      </c>
      <c r="J237" s="12">
        <v>1</v>
      </c>
      <c r="K237" s="83">
        <v>1500</v>
      </c>
      <c r="L237" s="12"/>
    </row>
    <row r="238" s="92" customFormat="1" ht="25" customHeight="1" spans="1:12">
      <c r="A238" s="12">
        <v>232</v>
      </c>
      <c r="B238" s="12" t="s">
        <v>2755</v>
      </c>
      <c r="C238" s="12" t="s">
        <v>508</v>
      </c>
      <c r="D238" s="12" t="s">
        <v>2189</v>
      </c>
      <c r="E238" s="12" t="s">
        <v>2756</v>
      </c>
      <c r="F238" s="166" t="s">
        <v>2757</v>
      </c>
      <c r="G238" s="99">
        <v>45112</v>
      </c>
      <c r="H238" s="12" t="s">
        <v>771</v>
      </c>
      <c r="I238" s="12">
        <v>197.36</v>
      </c>
      <c r="J238" s="12">
        <v>1</v>
      </c>
      <c r="K238" s="83">
        <v>1500</v>
      </c>
      <c r="L238" s="12"/>
    </row>
    <row r="239" s="92" customFormat="1" ht="25" customHeight="1" spans="1:12">
      <c r="A239" s="12">
        <v>233</v>
      </c>
      <c r="B239" s="12" t="s">
        <v>2758</v>
      </c>
      <c r="C239" s="12" t="s">
        <v>508</v>
      </c>
      <c r="D239" s="12" t="s">
        <v>2205</v>
      </c>
      <c r="E239" s="12" t="s">
        <v>2759</v>
      </c>
      <c r="F239" s="12">
        <v>38062455</v>
      </c>
      <c r="G239" s="99">
        <v>45062</v>
      </c>
      <c r="H239" s="12" t="s">
        <v>771</v>
      </c>
      <c r="I239" s="12">
        <v>104.27</v>
      </c>
      <c r="J239" s="12">
        <v>1</v>
      </c>
      <c r="K239" s="83">
        <v>1500</v>
      </c>
      <c r="L239" s="12"/>
    </row>
    <row r="240" s="92" customFormat="1" ht="25" customHeight="1" spans="1:12">
      <c r="A240" s="12">
        <v>234</v>
      </c>
      <c r="B240" s="12" t="s">
        <v>572</v>
      </c>
      <c r="C240" s="12" t="s">
        <v>2297</v>
      </c>
      <c r="D240" s="12" t="s">
        <v>2298</v>
      </c>
      <c r="E240" s="166" t="s">
        <v>2760</v>
      </c>
      <c r="F240" s="12">
        <v>12101462</v>
      </c>
      <c r="G240" s="99">
        <v>45017</v>
      </c>
      <c r="H240" s="12" t="s">
        <v>771</v>
      </c>
      <c r="I240" s="12">
        <v>438.43</v>
      </c>
      <c r="J240" s="12">
        <v>1</v>
      </c>
      <c r="K240" s="83">
        <v>1500</v>
      </c>
      <c r="L240" s="12"/>
    </row>
    <row r="241" s="92" customFormat="1" ht="25" customHeight="1" spans="1:12">
      <c r="A241" s="12">
        <v>235</v>
      </c>
      <c r="B241" s="12" t="s">
        <v>2761</v>
      </c>
      <c r="C241" s="12" t="s">
        <v>508</v>
      </c>
      <c r="D241" s="12" t="s">
        <v>2205</v>
      </c>
      <c r="E241" s="12" t="s">
        <v>2762</v>
      </c>
      <c r="F241" s="166" t="s">
        <v>2763</v>
      </c>
      <c r="G241" s="99">
        <v>45074</v>
      </c>
      <c r="H241" s="12" t="s">
        <v>771</v>
      </c>
      <c r="I241" s="12">
        <v>126.77</v>
      </c>
      <c r="J241" s="12">
        <v>1</v>
      </c>
      <c r="K241" s="12">
        <v>1500</v>
      </c>
      <c r="L241" s="12"/>
    </row>
    <row r="242" s="92" customFormat="1" ht="25" customHeight="1" spans="1:12">
      <c r="A242" s="12">
        <v>236</v>
      </c>
      <c r="B242" s="12" t="s">
        <v>574</v>
      </c>
      <c r="C242" s="12" t="s">
        <v>2297</v>
      </c>
      <c r="D242" s="12" t="s">
        <v>2298</v>
      </c>
      <c r="E242" s="166" t="s">
        <v>2764</v>
      </c>
      <c r="F242" s="12">
        <v>12101461</v>
      </c>
      <c r="G242" s="99">
        <v>45017</v>
      </c>
      <c r="H242" s="12" t="s">
        <v>771</v>
      </c>
      <c r="I242" s="12">
        <v>2304.34</v>
      </c>
      <c r="J242" s="12">
        <v>1</v>
      </c>
      <c r="K242" s="83">
        <v>1500</v>
      </c>
      <c r="L242" s="12"/>
    </row>
    <row r="243" s="92" customFormat="1" ht="25" customHeight="1" spans="1:12">
      <c r="A243" s="12">
        <v>237</v>
      </c>
      <c r="B243" s="12" t="s">
        <v>583</v>
      </c>
      <c r="C243" s="12" t="s">
        <v>2297</v>
      </c>
      <c r="D243" s="12" t="s">
        <v>2298</v>
      </c>
      <c r="E243" s="166" t="s">
        <v>2765</v>
      </c>
      <c r="F243" s="12">
        <v>12135424</v>
      </c>
      <c r="G243" s="99">
        <v>45069</v>
      </c>
      <c r="H243" s="12" t="s">
        <v>771</v>
      </c>
      <c r="I243" s="12">
        <v>389.08</v>
      </c>
      <c r="J243" s="12">
        <v>1</v>
      </c>
      <c r="K243" s="83">
        <v>1500</v>
      </c>
      <c r="L243" s="12"/>
    </row>
    <row r="244" s="92" customFormat="1" ht="25" customHeight="1" spans="1:12">
      <c r="A244" s="12">
        <v>238</v>
      </c>
      <c r="B244" s="12" t="s">
        <v>586</v>
      </c>
      <c r="C244" s="12" t="s">
        <v>508</v>
      </c>
      <c r="D244" s="12" t="s">
        <v>2189</v>
      </c>
      <c r="E244" s="12">
        <v>10765712</v>
      </c>
      <c r="F244" s="166" t="s">
        <v>2766</v>
      </c>
      <c r="G244" s="99">
        <v>45083</v>
      </c>
      <c r="H244" s="12" t="s">
        <v>771</v>
      </c>
      <c r="I244" s="12">
        <v>102</v>
      </c>
      <c r="J244" s="83">
        <v>1</v>
      </c>
      <c r="K244" s="83">
        <v>1500</v>
      </c>
      <c r="L244" s="12"/>
    </row>
    <row r="245" s="92" customFormat="1" ht="25" customHeight="1" spans="1:12">
      <c r="A245" s="12">
        <v>239</v>
      </c>
      <c r="B245" s="12" t="s">
        <v>2767</v>
      </c>
      <c r="C245" s="12" t="s">
        <v>508</v>
      </c>
      <c r="D245" s="12" t="s">
        <v>2189</v>
      </c>
      <c r="E245" s="12">
        <v>10765701</v>
      </c>
      <c r="F245" s="166" t="s">
        <v>2768</v>
      </c>
      <c r="G245" s="99">
        <v>45083</v>
      </c>
      <c r="H245" s="12" t="s">
        <v>116</v>
      </c>
      <c r="I245" s="12">
        <v>104.57</v>
      </c>
      <c r="J245" s="83">
        <v>1</v>
      </c>
      <c r="K245" s="83">
        <v>1500</v>
      </c>
      <c r="L245" s="12"/>
    </row>
    <row r="246" s="92" customFormat="1" ht="25" customHeight="1" spans="1:12">
      <c r="A246" s="12">
        <v>240</v>
      </c>
      <c r="B246" s="12" t="s">
        <v>608</v>
      </c>
      <c r="C246" s="12" t="s">
        <v>2693</v>
      </c>
      <c r="D246" s="12" t="s">
        <v>2200</v>
      </c>
      <c r="E246" s="12" t="s">
        <v>2769</v>
      </c>
      <c r="F246" s="12">
        <v>15022628</v>
      </c>
      <c r="G246" s="99">
        <v>45084</v>
      </c>
      <c r="H246" s="12" t="s">
        <v>1306</v>
      </c>
      <c r="I246" s="12" t="s">
        <v>2770</v>
      </c>
      <c r="J246" s="83">
        <v>2</v>
      </c>
      <c r="K246" s="83">
        <v>3000</v>
      </c>
      <c r="L246" s="12"/>
    </row>
    <row r="247" s="92" customFormat="1" ht="25" customHeight="1" spans="1:12">
      <c r="A247" s="12">
        <v>241</v>
      </c>
      <c r="B247" s="12" t="s">
        <v>600</v>
      </c>
      <c r="C247" s="12" t="s">
        <v>2297</v>
      </c>
      <c r="D247" s="12" t="s">
        <v>2298</v>
      </c>
      <c r="E247" s="166" t="s">
        <v>2771</v>
      </c>
      <c r="F247" s="12">
        <v>14450037</v>
      </c>
      <c r="G247" s="99">
        <v>45088</v>
      </c>
      <c r="H247" s="12" t="s">
        <v>390</v>
      </c>
      <c r="I247" s="12">
        <v>250.6</v>
      </c>
      <c r="J247" s="83">
        <v>1</v>
      </c>
      <c r="K247" s="83">
        <v>1500</v>
      </c>
      <c r="L247" s="12"/>
    </row>
    <row r="248" s="92" customFormat="1" ht="25" customHeight="1" spans="1:12">
      <c r="A248" s="12">
        <v>242</v>
      </c>
      <c r="B248" s="12" t="s">
        <v>580</v>
      </c>
      <c r="C248" s="12" t="s">
        <v>508</v>
      </c>
      <c r="D248" s="12" t="s">
        <v>2189</v>
      </c>
      <c r="E248" s="12">
        <v>10765959</v>
      </c>
      <c r="F248" s="166" t="s">
        <v>2772</v>
      </c>
      <c r="G248" s="99">
        <v>45128</v>
      </c>
      <c r="H248" s="12" t="s">
        <v>771</v>
      </c>
      <c r="I248" s="12">
        <v>104</v>
      </c>
      <c r="J248" s="83">
        <v>1</v>
      </c>
      <c r="K248" s="83">
        <v>1500</v>
      </c>
      <c r="L248" s="12"/>
    </row>
    <row r="249" s="92" customFormat="1" ht="25" customHeight="1" spans="1:12">
      <c r="A249" s="12">
        <v>243</v>
      </c>
      <c r="B249" s="12" t="s">
        <v>2773</v>
      </c>
      <c r="C249" s="12" t="s">
        <v>508</v>
      </c>
      <c r="D249" s="12" t="s">
        <v>2205</v>
      </c>
      <c r="E249" s="12" t="s">
        <v>2774</v>
      </c>
      <c r="F249" s="166" t="s">
        <v>2775</v>
      </c>
      <c r="G249" s="99">
        <v>45072</v>
      </c>
      <c r="H249" s="12" t="s">
        <v>771</v>
      </c>
      <c r="I249" s="12">
        <v>133.7</v>
      </c>
      <c r="J249" s="12">
        <v>1</v>
      </c>
      <c r="K249" s="12">
        <v>1500</v>
      </c>
      <c r="L249" s="12"/>
    </row>
    <row r="250" s="92" customFormat="1" ht="25" customHeight="1" spans="1:12">
      <c r="A250" s="12">
        <v>244</v>
      </c>
      <c r="B250" s="12" t="s">
        <v>642</v>
      </c>
      <c r="C250" s="12" t="s">
        <v>508</v>
      </c>
      <c r="D250" s="12" t="s">
        <v>2205</v>
      </c>
      <c r="E250" s="12" t="s">
        <v>2776</v>
      </c>
      <c r="F250" s="166" t="s">
        <v>2777</v>
      </c>
      <c r="G250" s="99">
        <v>45074</v>
      </c>
      <c r="H250" s="12" t="s">
        <v>771</v>
      </c>
      <c r="I250" s="12">
        <v>115</v>
      </c>
      <c r="J250" s="12">
        <v>1</v>
      </c>
      <c r="K250" s="12">
        <v>1500</v>
      </c>
      <c r="L250" s="12"/>
    </row>
    <row r="251" s="92" customFormat="1" ht="25" customHeight="1" spans="1:12">
      <c r="A251" s="12">
        <v>245</v>
      </c>
      <c r="B251" s="12" t="s">
        <v>2778</v>
      </c>
      <c r="C251" s="12" t="s">
        <v>2297</v>
      </c>
      <c r="D251" s="12" t="s">
        <v>2298</v>
      </c>
      <c r="E251" s="166" t="s">
        <v>2779</v>
      </c>
      <c r="F251" s="12">
        <v>14450060</v>
      </c>
      <c r="G251" s="99">
        <v>45176</v>
      </c>
      <c r="H251" s="12" t="s">
        <v>771</v>
      </c>
      <c r="I251" s="12">
        <v>1480.02</v>
      </c>
      <c r="J251" s="83">
        <v>1</v>
      </c>
      <c r="K251" s="12">
        <v>1500</v>
      </c>
      <c r="L251" s="12"/>
    </row>
    <row r="252" s="92" customFormat="1" ht="25" customHeight="1" spans="1:12">
      <c r="A252" s="12">
        <v>246</v>
      </c>
      <c r="B252" s="12" t="s">
        <v>2780</v>
      </c>
      <c r="C252" s="12" t="s">
        <v>2297</v>
      </c>
      <c r="D252" s="12" t="s">
        <v>2298</v>
      </c>
      <c r="E252" s="166" t="s">
        <v>2781</v>
      </c>
      <c r="F252" s="12">
        <v>14450036</v>
      </c>
      <c r="G252" s="99">
        <v>45088</v>
      </c>
      <c r="H252" s="12" t="s">
        <v>771</v>
      </c>
      <c r="I252" s="12">
        <v>937.55</v>
      </c>
      <c r="J252" s="12">
        <v>1</v>
      </c>
      <c r="K252" s="83">
        <v>1500</v>
      </c>
      <c r="L252" s="12"/>
    </row>
    <row r="253" s="92" customFormat="1" ht="25" customHeight="1" spans="1:12">
      <c r="A253" s="12">
        <v>247</v>
      </c>
      <c r="B253" s="12" t="s">
        <v>626</v>
      </c>
      <c r="C253" s="12" t="s">
        <v>508</v>
      </c>
      <c r="D253" s="12" t="s">
        <v>2189</v>
      </c>
      <c r="E253" s="12">
        <v>10765730</v>
      </c>
      <c r="F253" s="166" t="s">
        <v>2782</v>
      </c>
      <c r="G253" s="99">
        <v>45154</v>
      </c>
      <c r="H253" s="12" t="s">
        <v>771</v>
      </c>
      <c r="I253" s="12">
        <v>117</v>
      </c>
      <c r="J253" s="12">
        <v>1</v>
      </c>
      <c r="K253" s="83">
        <v>1500</v>
      </c>
      <c r="L253" s="12"/>
    </row>
    <row r="254" s="92" customFormat="1" ht="25" customHeight="1" spans="1:12">
      <c r="A254" s="12">
        <v>248</v>
      </c>
      <c r="B254" s="12" t="s">
        <v>629</v>
      </c>
      <c r="C254" s="12" t="s">
        <v>508</v>
      </c>
      <c r="D254" s="12" t="s">
        <v>2189</v>
      </c>
      <c r="E254" s="12" t="s">
        <v>2783</v>
      </c>
      <c r="F254" s="166" t="s">
        <v>2784</v>
      </c>
      <c r="G254" s="99">
        <v>45222</v>
      </c>
      <c r="H254" s="12" t="s">
        <v>771</v>
      </c>
      <c r="I254" s="12">
        <v>309</v>
      </c>
      <c r="J254" s="12">
        <v>1</v>
      </c>
      <c r="K254" s="83">
        <v>1500</v>
      </c>
      <c r="L254" s="12"/>
    </row>
    <row r="255" s="92" customFormat="1" ht="25" customHeight="1" spans="1:12">
      <c r="A255" s="12">
        <v>249</v>
      </c>
      <c r="B255" s="12" t="s">
        <v>2785</v>
      </c>
      <c r="C255" s="12" t="s">
        <v>2209</v>
      </c>
      <c r="D255" s="12" t="s">
        <v>2210</v>
      </c>
      <c r="E255" s="12">
        <v>52230201139</v>
      </c>
      <c r="F255" s="12">
        <v>25254561</v>
      </c>
      <c r="G255" s="99">
        <v>45075</v>
      </c>
      <c r="H255" s="12" t="s">
        <v>390</v>
      </c>
      <c r="I255" s="12">
        <v>257</v>
      </c>
      <c r="J255" s="12">
        <v>1</v>
      </c>
      <c r="K255" s="83">
        <v>1500</v>
      </c>
      <c r="L255" s="12"/>
    </row>
    <row r="256" s="92" customFormat="1" ht="25" customHeight="1" spans="1:12">
      <c r="A256" s="12">
        <v>250</v>
      </c>
      <c r="B256" s="12" t="s">
        <v>2786</v>
      </c>
      <c r="C256" s="12" t="s">
        <v>2209</v>
      </c>
      <c r="D256" s="12" t="s">
        <v>2210</v>
      </c>
      <c r="E256" s="12">
        <v>52230201119</v>
      </c>
      <c r="F256" s="12">
        <v>25254549</v>
      </c>
      <c r="G256" s="99">
        <v>45074</v>
      </c>
      <c r="H256" s="12" t="s">
        <v>390</v>
      </c>
      <c r="I256" s="12">
        <v>196</v>
      </c>
      <c r="J256" s="12">
        <v>1</v>
      </c>
      <c r="K256" s="83">
        <v>1500</v>
      </c>
      <c r="L256" s="12"/>
    </row>
    <row r="257" s="92" customFormat="1" ht="25" customHeight="1" spans="1:12">
      <c r="A257" s="12">
        <v>251</v>
      </c>
      <c r="B257" s="12" t="s">
        <v>2787</v>
      </c>
      <c r="C257" s="12" t="s">
        <v>2209</v>
      </c>
      <c r="D257" s="12" t="s">
        <v>2210</v>
      </c>
      <c r="E257" s="12">
        <v>52230201127</v>
      </c>
      <c r="F257" s="12">
        <v>25254548</v>
      </c>
      <c r="G257" s="99">
        <v>45074</v>
      </c>
      <c r="H257" s="12" t="s">
        <v>390</v>
      </c>
      <c r="I257" s="12">
        <v>209</v>
      </c>
      <c r="J257" s="12">
        <v>1</v>
      </c>
      <c r="K257" s="83">
        <v>1500</v>
      </c>
      <c r="L257" s="12"/>
    </row>
    <row r="258" s="92" customFormat="1" ht="25" customHeight="1" spans="1:12">
      <c r="A258" s="12">
        <v>252</v>
      </c>
      <c r="B258" s="12" t="s">
        <v>635</v>
      </c>
      <c r="C258" s="12" t="s">
        <v>2297</v>
      </c>
      <c r="D258" s="12" t="s">
        <v>2298</v>
      </c>
      <c r="E258" s="166" t="s">
        <v>2788</v>
      </c>
      <c r="F258" s="166" t="s">
        <v>2789</v>
      </c>
      <c r="G258" s="99">
        <v>45219</v>
      </c>
      <c r="H258" s="12" t="s">
        <v>116</v>
      </c>
      <c r="I258" s="12">
        <v>114</v>
      </c>
      <c r="J258" s="12">
        <v>1</v>
      </c>
      <c r="K258" s="83">
        <v>1500</v>
      </c>
      <c r="L258" s="12"/>
    </row>
    <row r="259" s="92" customFormat="1" ht="25" customHeight="1" spans="1:12">
      <c r="A259" s="12">
        <v>253</v>
      </c>
      <c r="B259" s="12" t="s">
        <v>635</v>
      </c>
      <c r="C259" s="12" t="s">
        <v>508</v>
      </c>
      <c r="D259" s="12" t="s">
        <v>2189</v>
      </c>
      <c r="E259" s="12" t="s">
        <v>2790</v>
      </c>
      <c r="F259" s="166" t="s">
        <v>2791</v>
      </c>
      <c r="G259" s="99">
        <v>45154</v>
      </c>
      <c r="H259" s="12" t="s">
        <v>116</v>
      </c>
      <c r="I259" s="12">
        <v>127</v>
      </c>
      <c r="J259" s="12">
        <v>1</v>
      </c>
      <c r="K259" s="83">
        <v>1500</v>
      </c>
      <c r="L259" s="12"/>
    </row>
    <row r="260" s="92" customFormat="1" ht="25" customHeight="1" spans="1:12">
      <c r="A260" s="12">
        <v>254</v>
      </c>
      <c r="B260" s="32" t="s">
        <v>622</v>
      </c>
      <c r="C260" s="32" t="s">
        <v>2693</v>
      </c>
      <c r="D260" s="32" t="s">
        <v>2200</v>
      </c>
      <c r="E260" s="166" t="s">
        <v>2792</v>
      </c>
      <c r="F260" s="12">
        <v>15010635</v>
      </c>
      <c r="G260" s="99">
        <v>45071</v>
      </c>
      <c r="H260" s="12" t="s">
        <v>1306</v>
      </c>
      <c r="I260" s="12">
        <v>330</v>
      </c>
      <c r="J260" s="83">
        <v>1</v>
      </c>
      <c r="K260" s="12">
        <v>1500</v>
      </c>
      <c r="L260" s="12"/>
    </row>
    <row r="261" s="92" customFormat="1" ht="25" customHeight="1" spans="1:12">
      <c r="A261" s="12">
        <v>255</v>
      </c>
      <c r="B261" s="32" t="s">
        <v>2793</v>
      </c>
      <c r="C261" s="32" t="s">
        <v>2693</v>
      </c>
      <c r="D261" s="32" t="s">
        <v>2200</v>
      </c>
      <c r="E261" s="166" t="s">
        <v>2794</v>
      </c>
      <c r="F261" s="173" t="s">
        <v>2795</v>
      </c>
      <c r="G261" s="99">
        <v>45253</v>
      </c>
      <c r="H261" s="12" t="s">
        <v>116</v>
      </c>
      <c r="I261" s="12">
        <v>175</v>
      </c>
      <c r="J261" s="83">
        <v>1</v>
      </c>
      <c r="K261" s="12">
        <v>1500</v>
      </c>
      <c r="L261" s="12"/>
    </row>
    <row r="262" s="92" customFormat="1" ht="25" customHeight="1" spans="1:12">
      <c r="A262" s="12">
        <v>256</v>
      </c>
      <c r="B262" s="32" t="s">
        <v>2796</v>
      </c>
      <c r="C262" s="32" t="s">
        <v>2693</v>
      </c>
      <c r="D262" s="32" t="s">
        <v>2200</v>
      </c>
      <c r="E262" s="32" t="s">
        <v>2797</v>
      </c>
      <c r="F262" s="32" t="s">
        <v>2798</v>
      </c>
      <c r="G262" s="99">
        <v>45223</v>
      </c>
      <c r="H262" s="12" t="s">
        <v>116</v>
      </c>
      <c r="I262" s="12">
        <v>382</v>
      </c>
      <c r="J262" s="83">
        <v>1</v>
      </c>
      <c r="K262" s="83">
        <v>1500</v>
      </c>
      <c r="L262" s="12"/>
    </row>
    <row r="263" s="92" customFormat="1" ht="25" customHeight="1" spans="1:12">
      <c r="A263" s="12">
        <v>257</v>
      </c>
      <c r="B263" s="71" t="s">
        <v>2799</v>
      </c>
      <c r="C263" s="12" t="s">
        <v>2297</v>
      </c>
      <c r="D263" s="12" t="s">
        <v>2298</v>
      </c>
      <c r="E263" s="166" t="s">
        <v>2800</v>
      </c>
      <c r="F263" s="101">
        <v>14450033</v>
      </c>
      <c r="G263" s="99">
        <v>45076</v>
      </c>
      <c r="H263" s="12" t="s">
        <v>116</v>
      </c>
      <c r="I263" s="12">
        <v>411.38</v>
      </c>
      <c r="J263" s="12">
        <v>1</v>
      </c>
      <c r="K263" s="83">
        <v>1500</v>
      </c>
      <c r="L263" s="12"/>
    </row>
    <row r="264" s="92" customFormat="1" ht="25" customHeight="1" spans="1:12">
      <c r="A264" s="12">
        <v>258</v>
      </c>
      <c r="B264" s="12" t="s">
        <v>2801</v>
      </c>
      <c r="C264" s="12" t="s">
        <v>2297</v>
      </c>
      <c r="D264" s="12" t="s">
        <v>2298</v>
      </c>
      <c r="E264" s="166" t="s">
        <v>2802</v>
      </c>
      <c r="F264" s="12">
        <v>12135428</v>
      </c>
      <c r="G264" s="99">
        <v>45074</v>
      </c>
      <c r="H264" s="12" t="s">
        <v>390</v>
      </c>
      <c r="I264" s="12">
        <v>395.97</v>
      </c>
      <c r="J264" s="12">
        <v>1</v>
      </c>
      <c r="K264" s="12">
        <v>1500</v>
      </c>
      <c r="L264" s="12"/>
    </row>
    <row r="265" s="92" customFormat="1" ht="25" customHeight="1" spans="1:12">
      <c r="A265" s="12">
        <v>259</v>
      </c>
      <c r="B265" s="12" t="s">
        <v>2803</v>
      </c>
      <c r="C265" s="12" t="s">
        <v>2297</v>
      </c>
      <c r="D265" s="12" t="s">
        <v>2298</v>
      </c>
      <c r="E265" s="12" t="s">
        <v>2804</v>
      </c>
      <c r="F265" s="12">
        <v>12135426</v>
      </c>
      <c r="G265" s="99">
        <v>45072</v>
      </c>
      <c r="H265" s="12" t="s">
        <v>116</v>
      </c>
      <c r="I265" s="12" t="s">
        <v>2805</v>
      </c>
      <c r="J265" s="12">
        <v>2</v>
      </c>
      <c r="K265" s="12">
        <v>3000</v>
      </c>
      <c r="L265" s="12"/>
    </row>
    <row r="266" s="92" customFormat="1" ht="25" customHeight="1" spans="1:12">
      <c r="A266" s="12">
        <v>260</v>
      </c>
      <c r="B266" s="12" t="s">
        <v>568</v>
      </c>
      <c r="C266" s="12" t="s">
        <v>2297</v>
      </c>
      <c r="D266" s="12" t="s">
        <v>2298</v>
      </c>
      <c r="E266" s="166" t="s">
        <v>2806</v>
      </c>
      <c r="F266" s="12">
        <v>12135422</v>
      </c>
      <c r="G266" s="99">
        <v>45069</v>
      </c>
      <c r="H266" s="12" t="s">
        <v>116</v>
      </c>
      <c r="I266" s="12">
        <v>344.94</v>
      </c>
      <c r="J266" s="12">
        <v>1</v>
      </c>
      <c r="K266" s="83">
        <v>1500</v>
      </c>
      <c r="L266" s="12"/>
    </row>
    <row r="267" s="92" customFormat="1" ht="25" customHeight="1" spans="1:12">
      <c r="A267" s="12">
        <v>261</v>
      </c>
      <c r="B267" s="12" t="s">
        <v>2807</v>
      </c>
      <c r="C267" s="32" t="s">
        <v>2693</v>
      </c>
      <c r="D267" s="32" t="s">
        <v>2200</v>
      </c>
      <c r="E267" s="166" t="s">
        <v>2808</v>
      </c>
      <c r="F267" s="12">
        <v>14535134</v>
      </c>
      <c r="G267" s="99">
        <v>45220</v>
      </c>
      <c r="H267" s="12" t="s">
        <v>116</v>
      </c>
      <c r="I267" s="12">
        <v>114</v>
      </c>
      <c r="J267" s="12">
        <v>1</v>
      </c>
      <c r="K267" s="12">
        <v>1500</v>
      </c>
      <c r="L267" s="12"/>
    </row>
    <row r="268" s="92" customFormat="1" ht="25" customHeight="1" spans="1:12">
      <c r="A268" s="12">
        <v>262</v>
      </c>
      <c r="B268" s="12" t="s">
        <v>1950</v>
      </c>
      <c r="C268" s="12" t="s">
        <v>2209</v>
      </c>
      <c r="D268" s="12" t="s">
        <v>2210</v>
      </c>
      <c r="E268" s="12">
        <v>52230201507</v>
      </c>
      <c r="F268" s="12">
        <v>25254626</v>
      </c>
      <c r="G268" s="99">
        <v>45089</v>
      </c>
      <c r="H268" s="12" t="s">
        <v>2809</v>
      </c>
      <c r="I268" s="12">
        <v>161</v>
      </c>
      <c r="J268" s="83">
        <v>1</v>
      </c>
      <c r="K268" s="12">
        <v>1500</v>
      </c>
      <c r="L268" s="12"/>
    </row>
    <row r="269" s="92" customFormat="1" ht="25" customHeight="1" spans="1:12">
      <c r="A269" s="12">
        <v>263</v>
      </c>
      <c r="B269" s="12" t="s">
        <v>2810</v>
      </c>
      <c r="C269" s="12" t="s">
        <v>508</v>
      </c>
      <c r="D269" s="12" t="s">
        <v>2189</v>
      </c>
      <c r="E269" s="12" t="s">
        <v>2811</v>
      </c>
      <c r="F269" s="166" t="s">
        <v>2812</v>
      </c>
      <c r="G269" s="99">
        <v>45077</v>
      </c>
      <c r="H269" s="12" t="s">
        <v>771</v>
      </c>
      <c r="I269" s="12">
        <v>281</v>
      </c>
      <c r="J269" s="83">
        <v>1</v>
      </c>
      <c r="K269" s="12">
        <v>1500</v>
      </c>
      <c r="L269" s="12"/>
    </row>
    <row r="270" s="92" customFormat="1" ht="25" customHeight="1" spans="1:12">
      <c r="A270" s="12">
        <v>264</v>
      </c>
      <c r="B270" s="12" t="s">
        <v>2813</v>
      </c>
      <c r="C270" s="12" t="s">
        <v>508</v>
      </c>
      <c r="D270" s="12" t="s">
        <v>2189</v>
      </c>
      <c r="E270" s="12" t="s">
        <v>2814</v>
      </c>
      <c r="F270" s="166" t="s">
        <v>2815</v>
      </c>
      <c r="G270" s="99">
        <v>45209</v>
      </c>
      <c r="H270" s="12" t="s">
        <v>771</v>
      </c>
      <c r="I270" s="12">
        <v>123</v>
      </c>
      <c r="J270" s="83">
        <v>1</v>
      </c>
      <c r="K270" s="12">
        <v>1500</v>
      </c>
      <c r="L270" s="12"/>
    </row>
    <row r="271" s="92" customFormat="1" ht="25" customHeight="1" spans="1:12">
      <c r="A271" s="12">
        <v>265</v>
      </c>
      <c r="B271" s="12" t="s">
        <v>2816</v>
      </c>
      <c r="C271" s="12" t="s">
        <v>508</v>
      </c>
      <c r="D271" s="12" t="s">
        <v>2189</v>
      </c>
      <c r="E271" s="12">
        <v>10765710</v>
      </c>
      <c r="F271" s="166" t="s">
        <v>2817</v>
      </c>
      <c r="G271" s="99">
        <v>45230</v>
      </c>
      <c r="H271" s="12" t="s">
        <v>771</v>
      </c>
      <c r="I271" s="12">
        <v>109</v>
      </c>
      <c r="J271" s="83">
        <v>1</v>
      </c>
      <c r="K271" s="12">
        <v>1500</v>
      </c>
      <c r="L271" s="12"/>
    </row>
    <row r="272" s="92" customFormat="1" ht="25" customHeight="1" spans="1:12">
      <c r="A272" s="12">
        <v>266</v>
      </c>
      <c r="B272" s="12" t="s">
        <v>2818</v>
      </c>
      <c r="C272" s="12" t="s">
        <v>2209</v>
      </c>
      <c r="D272" s="12" t="s">
        <v>2210</v>
      </c>
      <c r="E272" s="12">
        <v>52230201120</v>
      </c>
      <c r="F272" s="166" t="s">
        <v>2819</v>
      </c>
      <c r="G272" s="99">
        <v>45098</v>
      </c>
      <c r="H272" s="12" t="s">
        <v>2809</v>
      </c>
      <c r="I272" s="12">
        <v>293.93</v>
      </c>
      <c r="J272" s="83">
        <v>1</v>
      </c>
      <c r="K272" s="12">
        <v>1500</v>
      </c>
      <c r="L272" s="12"/>
    </row>
    <row r="273" s="92" customFormat="1" ht="38" customHeight="1" spans="1:12">
      <c r="A273" s="12">
        <v>267</v>
      </c>
      <c r="B273" s="12" t="s">
        <v>2820</v>
      </c>
      <c r="C273" s="12" t="s">
        <v>2297</v>
      </c>
      <c r="D273" s="12" t="s">
        <v>2298</v>
      </c>
      <c r="E273" s="12" t="s">
        <v>2821</v>
      </c>
      <c r="F273" s="12">
        <v>12135425</v>
      </c>
      <c r="G273" s="99">
        <v>45072</v>
      </c>
      <c r="H273" s="12" t="s">
        <v>116</v>
      </c>
      <c r="I273" s="12" t="s">
        <v>2822</v>
      </c>
      <c r="J273" s="83">
        <v>3</v>
      </c>
      <c r="K273" s="12">
        <v>4500</v>
      </c>
      <c r="L273" s="12"/>
    </row>
    <row r="274" s="94" customFormat="1" ht="25" customHeight="1" spans="1:12">
      <c r="A274" s="12" t="s">
        <v>2823</v>
      </c>
      <c r="B274" s="12"/>
      <c r="C274" s="12"/>
      <c r="D274" s="12"/>
      <c r="E274" s="12"/>
      <c r="F274" s="12"/>
      <c r="G274" s="12"/>
      <c r="H274" s="12"/>
      <c r="I274" s="12"/>
      <c r="J274" s="12">
        <f>SUM(J226:J273)</f>
        <v>55</v>
      </c>
      <c r="K274" s="12">
        <f>SUM(K226:K273)</f>
        <v>82500</v>
      </c>
      <c r="L274" s="12"/>
    </row>
    <row r="275" s="92" customFormat="1" ht="25" customHeight="1" spans="1:12">
      <c r="A275" s="12">
        <v>268</v>
      </c>
      <c r="B275" s="12" t="s">
        <v>2824</v>
      </c>
      <c r="C275" s="12" t="s">
        <v>2209</v>
      </c>
      <c r="D275" s="12" t="s">
        <v>2210</v>
      </c>
      <c r="E275" s="12">
        <v>52230401734</v>
      </c>
      <c r="F275" s="166" t="s">
        <v>2825</v>
      </c>
      <c r="G275" s="12" t="s">
        <v>2826</v>
      </c>
      <c r="H275" s="12" t="s">
        <v>315</v>
      </c>
      <c r="I275" s="12">
        <v>548.51</v>
      </c>
      <c r="J275" s="12">
        <v>1</v>
      </c>
      <c r="K275" s="12">
        <v>1500</v>
      </c>
      <c r="L275" s="12"/>
    </row>
    <row r="276" s="92" customFormat="1" ht="25" customHeight="1" spans="1:12">
      <c r="A276" s="12">
        <v>269</v>
      </c>
      <c r="B276" s="12" t="s">
        <v>664</v>
      </c>
      <c r="C276" s="12" t="s">
        <v>2209</v>
      </c>
      <c r="D276" s="12" t="s">
        <v>2210</v>
      </c>
      <c r="E276" s="12">
        <v>52230200584</v>
      </c>
      <c r="F276" s="12">
        <v>25254605</v>
      </c>
      <c r="G276" s="12" t="s">
        <v>398</v>
      </c>
      <c r="H276" s="12" t="s">
        <v>315</v>
      </c>
      <c r="I276" s="12">
        <v>106.54</v>
      </c>
      <c r="J276" s="12">
        <v>1</v>
      </c>
      <c r="K276" s="12">
        <v>1500</v>
      </c>
      <c r="L276" s="12"/>
    </row>
    <row r="277" s="92" customFormat="1" ht="25" customHeight="1" spans="1:12">
      <c r="A277" s="12">
        <v>270</v>
      </c>
      <c r="B277" s="12" t="s">
        <v>2827</v>
      </c>
      <c r="C277" s="12" t="s">
        <v>2209</v>
      </c>
      <c r="D277" s="12" t="s">
        <v>2210</v>
      </c>
      <c r="E277" s="12">
        <v>52230201505</v>
      </c>
      <c r="F277" s="12">
        <v>25254608</v>
      </c>
      <c r="G277" s="12" t="s">
        <v>398</v>
      </c>
      <c r="H277" s="12" t="s">
        <v>315</v>
      </c>
      <c r="I277" s="12">
        <v>112.98</v>
      </c>
      <c r="J277" s="12">
        <v>1</v>
      </c>
      <c r="K277" s="12">
        <v>1500</v>
      </c>
      <c r="L277" s="12"/>
    </row>
    <row r="278" s="92" customFormat="1" ht="25" customHeight="1" spans="1:12">
      <c r="A278" s="12" t="s">
        <v>667</v>
      </c>
      <c r="B278" s="12"/>
      <c r="C278" s="12"/>
      <c r="D278" s="12"/>
      <c r="E278" s="12"/>
      <c r="F278" s="12"/>
      <c r="G278" s="37"/>
      <c r="H278" s="12"/>
      <c r="I278" s="12"/>
      <c r="J278" s="12">
        <f>SUM(J275:J277)</f>
        <v>3</v>
      </c>
      <c r="K278" s="12">
        <f>SUM(K275:K277)</f>
        <v>4500</v>
      </c>
      <c r="L278" s="12"/>
    </row>
    <row r="279" s="92" customFormat="1" ht="25" customHeight="1" spans="1:12">
      <c r="A279" s="12">
        <v>271</v>
      </c>
      <c r="B279" s="12" t="s">
        <v>668</v>
      </c>
      <c r="C279" s="12" t="s">
        <v>2199</v>
      </c>
      <c r="D279" s="12" t="s">
        <v>2200</v>
      </c>
      <c r="E279" s="166" t="s">
        <v>2828</v>
      </c>
      <c r="F279" s="12">
        <v>15022635</v>
      </c>
      <c r="G279" s="12">
        <v>20230607</v>
      </c>
      <c r="H279" s="12" t="s">
        <v>2829</v>
      </c>
      <c r="I279" s="12">
        <v>206.11</v>
      </c>
      <c r="J279" s="12">
        <v>1</v>
      </c>
      <c r="K279" s="12">
        <v>1500</v>
      </c>
      <c r="L279" s="12"/>
    </row>
    <row r="280" s="92" customFormat="1" ht="25" customHeight="1" spans="1:12">
      <c r="A280" s="12">
        <v>272</v>
      </c>
      <c r="B280" s="12" t="s">
        <v>672</v>
      </c>
      <c r="C280" s="12" t="s">
        <v>2199</v>
      </c>
      <c r="D280" s="12" t="s">
        <v>2200</v>
      </c>
      <c r="E280" s="166" t="s">
        <v>2830</v>
      </c>
      <c r="F280" s="12">
        <v>14508021</v>
      </c>
      <c r="G280" s="12">
        <v>20230711</v>
      </c>
      <c r="H280" s="12" t="s">
        <v>771</v>
      </c>
      <c r="I280" s="12">
        <v>377.83</v>
      </c>
      <c r="J280" s="12">
        <v>2</v>
      </c>
      <c r="K280" s="12">
        <v>3000</v>
      </c>
      <c r="L280" s="12"/>
    </row>
    <row r="281" s="92" customFormat="1" ht="25" customHeight="1" spans="1:12">
      <c r="A281" s="12">
        <v>273</v>
      </c>
      <c r="B281" s="12"/>
      <c r="C281" s="12"/>
      <c r="D281" s="12"/>
      <c r="E281" s="166" t="s">
        <v>2831</v>
      </c>
      <c r="F281" s="12"/>
      <c r="G281" s="12"/>
      <c r="H281" s="12" t="s">
        <v>2829</v>
      </c>
      <c r="I281" s="12">
        <v>334.71</v>
      </c>
      <c r="J281" s="12"/>
      <c r="K281" s="12"/>
      <c r="L281" s="12"/>
    </row>
    <row r="282" s="92" customFormat="1" ht="25" customHeight="1" spans="1:12">
      <c r="A282" s="12">
        <v>274</v>
      </c>
      <c r="B282" s="12" t="s">
        <v>677</v>
      </c>
      <c r="C282" s="12" t="s">
        <v>132</v>
      </c>
      <c r="D282" s="12" t="s">
        <v>2189</v>
      </c>
      <c r="E282" s="12" t="s">
        <v>2832</v>
      </c>
      <c r="F282" s="166" t="s">
        <v>2833</v>
      </c>
      <c r="G282" s="12">
        <v>20231011</v>
      </c>
      <c r="H282" s="12" t="s">
        <v>116</v>
      </c>
      <c r="I282" s="12">
        <v>415.63</v>
      </c>
      <c r="J282" s="12">
        <v>1</v>
      </c>
      <c r="K282" s="12">
        <v>1500</v>
      </c>
      <c r="L282" s="12"/>
    </row>
    <row r="283" s="92" customFormat="1" ht="25" customHeight="1" spans="1:12">
      <c r="A283" s="12">
        <v>275</v>
      </c>
      <c r="B283" s="12" t="s">
        <v>2834</v>
      </c>
      <c r="C283" s="12" t="s">
        <v>2209</v>
      </c>
      <c r="D283" s="12" t="s">
        <v>2210</v>
      </c>
      <c r="E283" s="12">
        <v>52230101215</v>
      </c>
      <c r="F283" s="166" t="s">
        <v>2835</v>
      </c>
      <c r="G283" s="12">
        <v>20230403</v>
      </c>
      <c r="H283" s="12" t="s">
        <v>2829</v>
      </c>
      <c r="I283" s="12">
        <v>368.47</v>
      </c>
      <c r="J283" s="12">
        <v>1</v>
      </c>
      <c r="K283" s="12">
        <v>1500</v>
      </c>
      <c r="L283" s="12"/>
    </row>
    <row r="284" s="92" customFormat="1" ht="25" customHeight="1" spans="1:12">
      <c r="A284" s="12">
        <v>276</v>
      </c>
      <c r="B284" s="12" t="s">
        <v>2836</v>
      </c>
      <c r="C284" s="12" t="s">
        <v>132</v>
      </c>
      <c r="D284" s="12" t="s">
        <v>2189</v>
      </c>
      <c r="E284" s="12">
        <v>10765703</v>
      </c>
      <c r="F284" s="166" t="s">
        <v>2837</v>
      </c>
      <c r="G284" s="12">
        <v>20230717</v>
      </c>
      <c r="H284" s="12" t="s">
        <v>2829</v>
      </c>
      <c r="I284" s="12">
        <v>296.15</v>
      </c>
      <c r="J284" s="12">
        <v>1</v>
      </c>
      <c r="K284" s="12">
        <v>1500</v>
      </c>
      <c r="L284" s="12"/>
    </row>
    <row r="285" s="92" customFormat="1" ht="25" customHeight="1" spans="1:12">
      <c r="A285" s="12">
        <v>277</v>
      </c>
      <c r="B285" s="12" t="s">
        <v>682</v>
      </c>
      <c r="C285" s="12" t="s">
        <v>132</v>
      </c>
      <c r="D285" s="12" t="s">
        <v>2189</v>
      </c>
      <c r="E285" s="12" t="s">
        <v>2838</v>
      </c>
      <c r="F285" s="166" t="s">
        <v>2839</v>
      </c>
      <c r="G285" s="12">
        <v>20230717</v>
      </c>
      <c r="H285" s="12" t="s">
        <v>2829</v>
      </c>
      <c r="I285" s="12">
        <v>317.46</v>
      </c>
      <c r="J285" s="12">
        <v>1</v>
      </c>
      <c r="K285" s="12">
        <v>1500</v>
      </c>
      <c r="L285" s="12"/>
    </row>
    <row r="286" s="92" customFormat="1" ht="25" customHeight="1" spans="1:12">
      <c r="A286" s="12">
        <v>278</v>
      </c>
      <c r="B286" s="12" t="s">
        <v>2840</v>
      </c>
      <c r="C286" s="12" t="s">
        <v>2199</v>
      </c>
      <c r="D286" s="12" t="s">
        <v>2200</v>
      </c>
      <c r="E286" s="166" t="s">
        <v>2841</v>
      </c>
      <c r="F286" s="12">
        <v>15048743</v>
      </c>
      <c r="G286" s="12">
        <v>20230705</v>
      </c>
      <c r="H286" s="12" t="s">
        <v>2829</v>
      </c>
      <c r="I286" s="12">
        <v>221.33</v>
      </c>
      <c r="J286" s="12">
        <v>1</v>
      </c>
      <c r="K286" s="12">
        <v>1500</v>
      </c>
      <c r="L286" s="12"/>
    </row>
    <row r="287" s="92" customFormat="1" ht="25" customHeight="1" spans="1:12">
      <c r="A287" s="12">
        <v>279</v>
      </c>
      <c r="B287" s="12" t="s">
        <v>2842</v>
      </c>
      <c r="C287" s="12" t="s">
        <v>2199</v>
      </c>
      <c r="D287" s="12" t="s">
        <v>2200</v>
      </c>
      <c r="E287" s="166" t="s">
        <v>2843</v>
      </c>
      <c r="F287" s="12">
        <v>15010657</v>
      </c>
      <c r="G287" s="12">
        <v>20230601</v>
      </c>
      <c r="H287" s="12" t="s">
        <v>2829</v>
      </c>
      <c r="I287" s="12">
        <v>202.37</v>
      </c>
      <c r="J287" s="12">
        <v>2</v>
      </c>
      <c r="K287" s="12">
        <v>3000</v>
      </c>
      <c r="L287" s="12"/>
    </row>
    <row r="288" s="92" customFormat="1" ht="25" customHeight="1" spans="1:12">
      <c r="A288" s="12">
        <v>280</v>
      </c>
      <c r="B288" s="12"/>
      <c r="C288" s="12"/>
      <c r="D288" s="12"/>
      <c r="E288" s="166" t="s">
        <v>2844</v>
      </c>
      <c r="F288" s="12"/>
      <c r="G288" s="12"/>
      <c r="H288" s="12" t="s">
        <v>116</v>
      </c>
      <c r="I288" s="12">
        <v>100.52</v>
      </c>
      <c r="J288" s="12"/>
      <c r="K288" s="12"/>
      <c r="L288" s="12"/>
    </row>
    <row r="289" s="92" customFormat="1" ht="25" customHeight="1" spans="1:12">
      <c r="A289" s="12">
        <v>281</v>
      </c>
      <c r="B289" s="12" t="s">
        <v>2845</v>
      </c>
      <c r="C289" s="12" t="s">
        <v>2209</v>
      </c>
      <c r="D289" s="12" t="s">
        <v>2210</v>
      </c>
      <c r="E289" s="12">
        <v>52230201169</v>
      </c>
      <c r="F289" s="12">
        <v>25254622</v>
      </c>
      <c r="G289" s="12">
        <v>20230612</v>
      </c>
      <c r="H289" s="12" t="s">
        <v>2829</v>
      </c>
      <c r="I289" s="12">
        <v>137.75</v>
      </c>
      <c r="J289" s="12">
        <v>1</v>
      </c>
      <c r="K289" s="12">
        <v>1500</v>
      </c>
      <c r="L289" s="12"/>
    </row>
    <row r="290" s="92" customFormat="1" ht="25" customHeight="1" spans="1:12">
      <c r="A290" s="12">
        <v>282</v>
      </c>
      <c r="B290" s="12" t="s">
        <v>2846</v>
      </c>
      <c r="C290" s="12" t="s">
        <v>132</v>
      </c>
      <c r="D290" s="12" t="s">
        <v>2189</v>
      </c>
      <c r="E290" s="12" t="s">
        <v>2847</v>
      </c>
      <c r="F290" s="166" t="s">
        <v>2848</v>
      </c>
      <c r="G290" s="12">
        <v>20230528</v>
      </c>
      <c r="H290" s="12" t="s">
        <v>2829</v>
      </c>
      <c r="I290" s="12">
        <v>330.13</v>
      </c>
      <c r="J290" s="12">
        <v>1</v>
      </c>
      <c r="K290" s="12">
        <v>1500</v>
      </c>
      <c r="L290" s="12"/>
    </row>
    <row r="291" s="92" customFormat="1" ht="25" customHeight="1" spans="1:12">
      <c r="A291" s="12">
        <v>283</v>
      </c>
      <c r="B291" s="12" t="s">
        <v>2849</v>
      </c>
      <c r="C291" s="12" t="s">
        <v>132</v>
      </c>
      <c r="D291" s="12" t="s">
        <v>2189</v>
      </c>
      <c r="E291" s="12" t="s">
        <v>2850</v>
      </c>
      <c r="F291" s="166" t="s">
        <v>2851</v>
      </c>
      <c r="G291" s="12">
        <v>20230527</v>
      </c>
      <c r="H291" s="12" t="s">
        <v>2829</v>
      </c>
      <c r="I291" s="12">
        <v>289.71</v>
      </c>
      <c r="J291" s="12">
        <v>2</v>
      </c>
      <c r="K291" s="12">
        <v>3000</v>
      </c>
      <c r="L291" s="12"/>
    </row>
    <row r="292" s="92" customFormat="1" ht="25" customHeight="1" spans="1:12">
      <c r="A292" s="12">
        <v>284</v>
      </c>
      <c r="B292" s="12"/>
      <c r="C292" s="12"/>
      <c r="D292" s="12"/>
      <c r="E292" s="12" t="s">
        <v>2852</v>
      </c>
      <c r="F292" s="166" t="s">
        <v>2853</v>
      </c>
      <c r="G292" s="12"/>
      <c r="H292" s="12" t="s">
        <v>116</v>
      </c>
      <c r="I292" s="12">
        <v>203.24</v>
      </c>
      <c r="J292" s="12"/>
      <c r="K292" s="12"/>
      <c r="L292" s="12"/>
    </row>
    <row r="293" s="92" customFormat="1" ht="25" customHeight="1" spans="1:12">
      <c r="A293" s="12">
        <v>285</v>
      </c>
      <c r="B293" s="12" t="s">
        <v>688</v>
      </c>
      <c r="C293" s="12" t="s">
        <v>132</v>
      </c>
      <c r="D293" s="12" t="s">
        <v>2189</v>
      </c>
      <c r="E293" s="12" t="s">
        <v>2854</v>
      </c>
      <c r="F293" s="166" t="s">
        <v>2855</v>
      </c>
      <c r="G293" s="12">
        <v>20230717</v>
      </c>
      <c r="H293" s="12" t="s">
        <v>2829</v>
      </c>
      <c r="I293" s="12">
        <v>144.23</v>
      </c>
      <c r="J293" s="12">
        <v>1</v>
      </c>
      <c r="K293" s="12">
        <v>1500</v>
      </c>
      <c r="L293" s="12"/>
    </row>
    <row r="294" s="92" customFormat="1" ht="25" customHeight="1" spans="1:12">
      <c r="A294" s="12">
        <v>286</v>
      </c>
      <c r="B294" s="12" t="s">
        <v>2856</v>
      </c>
      <c r="C294" s="12" t="s">
        <v>132</v>
      </c>
      <c r="D294" s="12" t="s">
        <v>2189</v>
      </c>
      <c r="E294" s="12" t="s">
        <v>2857</v>
      </c>
      <c r="F294" s="166" t="s">
        <v>2858</v>
      </c>
      <c r="G294" s="12">
        <v>20230718</v>
      </c>
      <c r="H294" s="12" t="s">
        <v>2829</v>
      </c>
      <c r="I294" s="12">
        <v>409.04</v>
      </c>
      <c r="J294" s="12">
        <v>1</v>
      </c>
      <c r="K294" s="12">
        <v>1500</v>
      </c>
      <c r="L294" s="12"/>
    </row>
    <row r="295" s="92" customFormat="1" ht="25" customHeight="1" spans="1:12">
      <c r="A295" s="12">
        <v>287</v>
      </c>
      <c r="B295" s="12" t="s">
        <v>2859</v>
      </c>
      <c r="C295" s="12" t="s">
        <v>2209</v>
      </c>
      <c r="D295" s="12" t="s">
        <v>2210</v>
      </c>
      <c r="E295" s="12">
        <v>52230201312</v>
      </c>
      <c r="F295" s="166" t="s">
        <v>2860</v>
      </c>
      <c r="G295" s="12">
        <v>20230615</v>
      </c>
      <c r="H295" s="12" t="s">
        <v>2829</v>
      </c>
      <c r="I295" s="12">
        <v>110.9</v>
      </c>
      <c r="J295" s="12">
        <v>1</v>
      </c>
      <c r="K295" s="12">
        <v>1500</v>
      </c>
      <c r="L295" s="12"/>
    </row>
    <row r="296" s="92" customFormat="1" ht="25" customHeight="1" spans="1:12">
      <c r="A296" s="12">
        <v>288</v>
      </c>
      <c r="B296" s="12" t="s">
        <v>2861</v>
      </c>
      <c r="C296" s="12" t="s">
        <v>132</v>
      </c>
      <c r="D296" s="12" t="s">
        <v>2189</v>
      </c>
      <c r="E296" s="12" t="s">
        <v>2862</v>
      </c>
      <c r="F296" s="166" t="s">
        <v>2863</v>
      </c>
      <c r="G296" s="12">
        <v>20230610</v>
      </c>
      <c r="H296" s="12" t="s">
        <v>2829</v>
      </c>
      <c r="I296" s="12">
        <v>121.93</v>
      </c>
      <c r="J296" s="12">
        <v>1</v>
      </c>
      <c r="K296" s="12">
        <v>1500</v>
      </c>
      <c r="L296" s="12"/>
    </row>
    <row r="297" s="92" customFormat="1" ht="25" customHeight="1" spans="1:12">
      <c r="A297" s="12">
        <v>289</v>
      </c>
      <c r="B297" s="12" t="s">
        <v>2864</v>
      </c>
      <c r="C297" s="12" t="s">
        <v>132</v>
      </c>
      <c r="D297" s="12" t="s">
        <v>2189</v>
      </c>
      <c r="E297" s="12" t="s">
        <v>2865</v>
      </c>
      <c r="F297" s="166" t="s">
        <v>2866</v>
      </c>
      <c r="G297" s="12">
        <v>20230531</v>
      </c>
      <c r="H297" s="12" t="s">
        <v>2829</v>
      </c>
      <c r="I297" s="12">
        <v>384.07</v>
      </c>
      <c r="J297" s="12">
        <v>1</v>
      </c>
      <c r="K297" s="12">
        <v>1500</v>
      </c>
      <c r="L297" s="12"/>
    </row>
    <row r="298" s="92" customFormat="1" ht="25" customHeight="1" spans="1:12">
      <c r="A298" s="12">
        <v>290</v>
      </c>
      <c r="B298" s="12" t="s">
        <v>693</v>
      </c>
      <c r="C298" s="12" t="s">
        <v>132</v>
      </c>
      <c r="D298" s="12" t="s">
        <v>2189</v>
      </c>
      <c r="E298" s="12" t="s">
        <v>2867</v>
      </c>
      <c r="F298" s="166" t="s">
        <v>2868</v>
      </c>
      <c r="G298" s="12">
        <v>20230607</v>
      </c>
      <c r="H298" s="12" t="s">
        <v>2829</v>
      </c>
      <c r="I298" s="12">
        <v>204.38</v>
      </c>
      <c r="J298" s="12">
        <v>1</v>
      </c>
      <c r="K298" s="12">
        <v>1500</v>
      </c>
      <c r="L298" s="12"/>
    </row>
    <row r="299" s="92" customFormat="1" ht="25" customHeight="1" spans="1:12">
      <c r="A299" s="12">
        <v>291</v>
      </c>
      <c r="B299" s="12" t="s">
        <v>2869</v>
      </c>
      <c r="C299" s="12" t="s">
        <v>132</v>
      </c>
      <c r="D299" s="12" t="s">
        <v>2189</v>
      </c>
      <c r="E299" s="12" t="s">
        <v>2870</v>
      </c>
      <c r="F299" s="166" t="s">
        <v>2871</v>
      </c>
      <c r="G299" s="12">
        <v>20230527</v>
      </c>
      <c r="H299" s="12" t="s">
        <v>2829</v>
      </c>
      <c r="I299" s="12">
        <v>157</v>
      </c>
      <c r="J299" s="12">
        <v>1</v>
      </c>
      <c r="K299" s="12">
        <v>1500</v>
      </c>
      <c r="L299" s="12"/>
    </row>
    <row r="300" s="92" customFormat="1" ht="25" customHeight="1" spans="1:12">
      <c r="A300" s="12">
        <v>292</v>
      </c>
      <c r="B300" s="12" t="s">
        <v>2872</v>
      </c>
      <c r="C300" s="12" t="s">
        <v>2199</v>
      </c>
      <c r="D300" s="12" t="s">
        <v>2200</v>
      </c>
      <c r="E300" s="166" t="s">
        <v>2873</v>
      </c>
      <c r="F300" s="166" t="s">
        <v>2874</v>
      </c>
      <c r="G300" s="12">
        <v>20231024</v>
      </c>
      <c r="H300" s="12" t="s">
        <v>116</v>
      </c>
      <c r="I300" s="12">
        <v>189.49</v>
      </c>
      <c r="J300" s="12">
        <v>1</v>
      </c>
      <c r="K300" s="12">
        <v>1500</v>
      </c>
      <c r="L300" s="12"/>
    </row>
    <row r="301" s="92" customFormat="1" ht="25" customHeight="1" spans="1:12">
      <c r="A301" s="12">
        <v>293</v>
      </c>
      <c r="B301" s="12" t="s">
        <v>698</v>
      </c>
      <c r="C301" s="12" t="s">
        <v>132</v>
      </c>
      <c r="D301" s="12" t="s">
        <v>2189</v>
      </c>
      <c r="E301" s="12" t="s">
        <v>2875</v>
      </c>
      <c r="F301" s="12">
        <v>38062462</v>
      </c>
      <c r="G301" s="12">
        <v>20230517</v>
      </c>
      <c r="H301" s="12" t="s">
        <v>2829</v>
      </c>
      <c r="I301" s="12">
        <v>295.43</v>
      </c>
      <c r="J301" s="12">
        <v>1</v>
      </c>
      <c r="K301" s="12">
        <v>1500</v>
      </c>
      <c r="L301" s="12"/>
    </row>
    <row r="302" s="92" customFormat="1" ht="25" customHeight="1" spans="1:12">
      <c r="A302" s="12">
        <v>294</v>
      </c>
      <c r="B302" s="12" t="s">
        <v>2876</v>
      </c>
      <c r="C302" s="12" t="s">
        <v>2199</v>
      </c>
      <c r="D302" s="12" t="s">
        <v>2200</v>
      </c>
      <c r="E302" s="166" t="s">
        <v>2877</v>
      </c>
      <c r="F302" s="12">
        <v>14508022</v>
      </c>
      <c r="G302" s="12">
        <v>20230712</v>
      </c>
      <c r="H302" s="12" t="s">
        <v>2829</v>
      </c>
      <c r="I302" s="12">
        <v>207.58</v>
      </c>
      <c r="J302" s="12">
        <v>1</v>
      </c>
      <c r="K302" s="12">
        <v>1500</v>
      </c>
      <c r="L302" s="12"/>
    </row>
    <row r="303" s="92" customFormat="1" ht="25" customHeight="1" spans="1:12">
      <c r="A303" s="12">
        <v>295</v>
      </c>
      <c r="B303" s="12" t="s">
        <v>710</v>
      </c>
      <c r="C303" s="12" t="s">
        <v>132</v>
      </c>
      <c r="D303" s="12" t="s">
        <v>2189</v>
      </c>
      <c r="E303" s="12" t="s">
        <v>2878</v>
      </c>
      <c r="F303" s="166" t="s">
        <v>2879</v>
      </c>
      <c r="G303" s="12">
        <v>20230719</v>
      </c>
      <c r="H303" s="12" t="s">
        <v>2829</v>
      </c>
      <c r="I303" s="12">
        <v>272.88</v>
      </c>
      <c r="J303" s="12">
        <v>1</v>
      </c>
      <c r="K303" s="12">
        <v>1500</v>
      </c>
      <c r="L303" s="12"/>
    </row>
    <row r="304" s="92" customFormat="1" ht="25" customHeight="1" spans="1:12">
      <c r="A304" s="12">
        <v>296</v>
      </c>
      <c r="B304" s="12" t="s">
        <v>2880</v>
      </c>
      <c r="C304" s="12" t="s">
        <v>132</v>
      </c>
      <c r="D304" s="12" t="s">
        <v>2189</v>
      </c>
      <c r="E304" s="12">
        <v>10765702</v>
      </c>
      <c r="F304" s="166" t="s">
        <v>2881</v>
      </c>
      <c r="G304" s="12">
        <v>20230522</v>
      </c>
      <c r="H304" s="12" t="s">
        <v>2829</v>
      </c>
      <c r="I304" s="12">
        <v>526.13</v>
      </c>
      <c r="J304" s="12">
        <v>2</v>
      </c>
      <c r="K304" s="12">
        <v>3000</v>
      </c>
      <c r="L304" s="12"/>
    </row>
    <row r="305" s="92" customFormat="1" ht="25" customHeight="1" spans="1:12">
      <c r="A305" s="12">
        <v>297</v>
      </c>
      <c r="B305" s="12"/>
      <c r="C305" s="12"/>
      <c r="D305" s="12"/>
      <c r="E305" s="12" t="s">
        <v>2882</v>
      </c>
      <c r="F305" s="12"/>
      <c r="G305" s="12"/>
      <c r="H305" s="12" t="s">
        <v>2829</v>
      </c>
      <c r="I305" s="12">
        <v>302.88</v>
      </c>
      <c r="J305" s="12"/>
      <c r="K305" s="12"/>
      <c r="L305" s="12"/>
    </row>
    <row r="306" s="92" customFormat="1" ht="25" customHeight="1" spans="1:12">
      <c r="A306" s="12">
        <v>298</v>
      </c>
      <c r="B306" s="12" t="s">
        <v>2883</v>
      </c>
      <c r="C306" s="12" t="s">
        <v>132</v>
      </c>
      <c r="D306" s="12" t="s">
        <v>2189</v>
      </c>
      <c r="E306" s="12" t="s">
        <v>2884</v>
      </c>
      <c r="F306" s="166" t="s">
        <v>2885</v>
      </c>
      <c r="G306" s="12">
        <v>20230724</v>
      </c>
      <c r="H306" s="12" t="s">
        <v>2829</v>
      </c>
      <c r="I306" s="12">
        <v>136.74</v>
      </c>
      <c r="J306" s="12">
        <v>1</v>
      </c>
      <c r="K306" s="12">
        <v>1500</v>
      </c>
      <c r="L306" s="12"/>
    </row>
    <row r="307" s="92" customFormat="1" ht="25" customHeight="1" spans="1:12">
      <c r="A307" s="12">
        <v>299</v>
      </c>
      <c r="B307" s="12" t="s">
        <v>713</v>
      </c>
      <c r="C307" s="12" t="s">
        <v>132</v>
      </c>
      <c r="D307" s="12" t="s">
        <v>2189</v>
      </c>
      <c r="E307" s="12" t="s">
        <v>2886</v>
      </c>
      <c r="F307" s="166" t="s">
        <v>2887</v>
      </c>
      <c r="G307" s="12">
        <v>20230717</v>
      </c>
      <c r="H307" s="12" t="s">
        <v>2829</v>
      </c>
      <c r="I307" s="12">
        <v>108.83</v>
      </c>
      <c r="J307" s="12">
        <v>1</v>
      </c>
      <c r="K307" s="12">
        <v>1500</v>
      </c>
      <c r="L307" s="12"/>
    </row>
    <row r="308" s="92" customFormat="1" ht="25" customHeight="1" spans="1:12">
      <c r="A308" s="12">
        <v>300</v>
      </c>
      <c r="B308" s="12" t="s">
        <v>1117</v>
      </c>
      <c r="C308" s="12" t="s">
        <v>132</v>
      </c>
      <c r="D308" s="12" t="s">
        <v>2189</v>
      </c>
      <c r="E308" s="12" t="s">
        <v>2888</v>
      </c>
      <c r="F308" s="166" t="s">
        <v>2889</v>
      </c>
      <c r="G308" s="12">
        <v>20231117</v>
      </c>
      <c r="H308" s="12" t="s">
        <v>116</v>
      </c>
      <c r="I308" s="12">
        <v>133.66</v>
      </c>
      <c r="J308" s="12">
        <v>1</v>
      </c>
      <c r="K308" s="12">
        <v>1500</v>
      </c>
      <c r="L308" s="12"/>
    </row>
    <row r="309" s="92" customFormat="1" ht="25" customHeight="1" spans="1:12">
      <c r="A309" s="12">
        <v>301</v>
      </c>
      <c r="B309" s="12" t="s">
        <v>1337</v>
      </c>
      <c r="C309" s="12" t="s">
        <v>132</v>
      </c>
      <c r="D309" s="12" t="s">
        <v>2189</v>
      </c>
      <c r="E309" s="12" t="s">
        <v>2890</v>
      </c>
      <c r="F309" s="166" t="s">
        <v>2891</v>
      </c>
      <c r="G309" s="12">
        <v>20231107</v>
      </c>
      <c r="H309" s="12" t="s">
        <v>771</v>
      </c>
      <c r="I309" s="12">
        <v>193.69</v>
      </c>
      <c r="J309" s="12">
        <v>1</v>
      </c>
      <c r="K309" s="12">
        <v>1500</v>
      </c>
      <c r="L309" s="12"/>
    </row>
    <row r="310" s="92" customFormat="1" ht="25" customHeight="1" spans="1:12">
      <c r="A310" s="12">
        <v>302</v>
      </c>
      <c r="B310" s="12" t="s">
        <v>1307</v>
      </c>
      <c r="C310" s="12" t="s">
        <v>132</v>
      </c>
      <c r="D310" s="12" t="s">
        <v>2189</v>
      </c>
      <c r="E310" s="12" t="s">
        <v>2892</v>
      </c>
      <c r="F310" s="166" t="s">
        <v>2893</v>
      </c>
      <c r="G310" s="12">
        <v>20231103</v>
      </c>
      <c r="H310" s="12" t="s">
        <v>116</v>
      </c>
      <c r="I310" s="12">
        <v>121.89</v>
      </c>
      <c r="J310" s="12">
        <v>1</v>
      </c>
      <c r="K310" s="12">
        <v>1500</v>
      </c>
      <c r="L310" s="12"/>
    </row>
    <row r="311" s="92" customFormat="1" ht="25" customHeight="1" spans="1:12">
      <c r="A311" s="12">
        <v>303</v>
      </c>
      <c r="B311" s="12" t="s">
        <v>718</v>
      </c>
      <c r="C311" s="12" t="s">
        <v>132</v>
      </c>
      <c r="D311" s="12" t="s">
        <v>2189</v>
      </c>
      <c r="E311" s="12" t="s">
        <v>2894</v>
      </c>
      <c r="F311" s="166" t="s">
        <v>2895</v>
      </c>
      <c r="G311" s="12">
        <v>20230607</v>
      </c>
      <c r="H311" s="12" t="s">
        <v>2829</v>
      </c>
      <c r="I311" s="12">
        <v>224.87</v>
      </c>
      <c r="J311" s="12">
        <v>2</v>
      </c>
      <c r="K311" s="12">
        <v>3000</v>
      </c>
      <c r="L311" s="12"/>
    </row>
    <row r="312" s="92" customFormat="1" ht="25" customHeight="1" spans="1:12">
      <c r="A312" s="12">
        <v>304</v>
      </c>
      <c r="B312" s="12"/>
      <c r="C312" s="12"/>
      <c r="D312" s="12"/>
      <c r="E312" s="12" t="s">
        <v>2896</v>
      </c>
      <c r="F312" s="166" t="s">
        <v>2897</v>
      </c>
      <c r="G312" s="12">
        <v>20231020</v>
      </c>
      <c r="H312" s="12" t="s">
        <v>394</v>
      </c>
      <c r="I312" s="12">
        <v>142.65</v>
      </c>
      <c r="J312" s="12"/>
      <c r="K312" s="12"/>
      <c r="L312" s="12"/>
    </row>
    <row r="313" s="92" customFormat="1" ht="25" customHeight="1" spans="1:12">
      <c r="A313" s="12">
        <v>305</v>
      </c>
      <c r="B313" s="12" t="s">
        <v>722</v>
      </c>
      <c r="C313" s="12" t="s">
        <v>132</v>
      </c>
      <c r="D313" s="12" t="s">
        <v>2189</v>
      </c>
      <c r="E313" s="12" t="s">
        <v>2898</v>
      </c>
      <c r="F313" s="166" t="s">
        <v>2899</v>
      </c>
      <c r="G313" s="12">
        <v>20230720</v>
      </c>
      <c r="H313" s="12" t="s">
        <v>2829</v>
      </c>
      <c r="I313" s="12">
        <v>247.29</v>
      </c>
      <c r="J313" s="12">
        <v>1</v>
      </c>
      <c r="K313" s="12">
        <v>1500</v>
      </c>
      <c r="L313" s="12"/>
    </row>
    <row r="314" s="92" customFormat="1" ht="25" customHeight="1" spans="1:12">
      <c r="A314" s="12">
        <v>306</v>
      </c>
      <c r="B314" s="12" t="s">
        <v>725</v>
      </c>
      <c r="C314" s="12" t="s">
        <v>132</v>
      </c>
      <c r="D314" s="12" t="s">
        <v>2189</v>
      </c>
      <c r="E314" s="12">
        <v>10765707</v>
      </c>
      <c r="F314" s="166" t="s">
        <v>2900</v>
      </c>
      <c r="G314" s="12">
        <v>20230528</v>
      </c>
      <c r="H314" s="12" t="s">
        <v>2829</v>
      </c>
      <c r="I314" s="12">
        <v>260.96</v>
      </c>
      <c r="J314" s="12">
        <v>1</v>
      </c>
      <c r="K314" s="12">
        <v>1500</v>
      </c>
      <c r="L314" s="12"/>
    </row>
    <row r="315" s="92" customFormat="1" ht="25" customHeight="1" spans="1:12">
      <c r="A315" s="12">
        <v>307</v>
      </c>
      <c r="B315" s="12" t="s">
        <v>2901</v>
      </c>
      <c r="C315" s="12" t="s">
        <v>132</v>
      </c>
      <c r="D315" s="12" t="s">
        <v>2189</v>
      </c>
      <c r="E315" s="12">
        <v>10765726</v>
      </c>
      <c r="F315" s="166" t="s">
        <v>2902</v>
      </c>
      <c r="G315" s="12">
        <v>20230717</v>
      </c>
      <c r="H315" s="12" t="s">
        <v>2829</v>
      </c>
      <c r="I315" s="12">
        <v>384.59</v>
      </c>
      <c r="J315" s="12">
        <v>1</v>
      </c>
      <c r="K315" s="12">
        <v>1500</v>
      </c>
      <c r="L315" s="12"/>
    </row>
    <row r="316" s="92" customFormat="1" ht="25" customHeight="1" spans="1:12">
      <c r="A316" s="12">
        <v>308</v>
      </c>
      <c r="B316" s="12" t="s">
        <v>2903</v>
      </c>
      <c r="C316" s="12" t="s">
        <v>132</v>
      </c>
      <c r="D316" s="12" t="s">
        <v>2189</v>
      </c>
      <c r="E316" s="12" t="s">
        <v>2904</v>
      </c>
      <c r="F316" s="166" t="s">
        <v>2905</v>
      </c>
      <c r="G316" s="12">
        <v>20230728</v>
      </c>
      <c r="H316" s="12" t="s">
        <v>2829</v>
      </c>
      <c r="I316" s="12">
        <v>175.38</v>
      </c>
      <c r="J316" s="12">
        <v>1</v>
      </c>
      <c r="K316" s="12">
        <v>1500</v>
      </c>
      <c r="L316" s="12"/>
    </row>
    <row r="317" s="92" customFormat="1" ht="25" customHeight="1" spans="1:12">
      <c r="A317" s="12">
        <v>309</v>
      </c>
      <c r="B317" s="12" t="s">
        <v>2906</v>
      </c>
      <c r="C317" s="12" t="s">
        <v>132</v>
      </c>
      <c r="D317" s="12" t="s">
        <v>2189</v>
      </c>
      <c r="E317" s="12" t="s">
        <v>2907</v>
      </c>
      <c r="F317" s="166" t="s">
        <v>2908</v>
      </c>
      <c r="G317" s="12">
        <v>20230617</v>
      </c>
      <c r="H317" s="12" t="s">
        <v>2829</v>
      </c>
      <c r="I317" s="12">
        <v>193.64</v>
      </c>
      <c r="J317" s="12">
        <v>2</v>
      </c>
      <c r="K317" s="12">
        <v>3000</v>
      </c>
      <c r="L317" s="12"/>
    </row>
    <row r="318" s="92" customFormat="1" ht="25" customHeight="1" spans="1:12">
      <c r="A318" s="12">
        <v>310</v>
      </c>
      <c r="B318" s="12"/>
      <c r="C318" s="12"/>
      <c r="D318" s="12"/>
      <c r="E318" s="12" t="s">
        <v>2909</v>
      </c>
      <c r="F318" s="166" t="s">
        <v>2910</v>
      </c>
      <c r="G318" s="12">
        <v>20231106</v>
      </c>
      <c r="H318" s="12" t="s">
        <v>116</v>
      </c>
      <c r="I318" s="12">
        <v>513.98</v>
      </c>
      <c r="J318" s="12"/>
      <c r="K318" s="12"/>
      <c r="L318" s="12"/>
    </row>
    <row r="319" s="92" customFormat="1" ht="25" customHeight="1" spans="1:12">
      <c r="A319" s="12">
        <v>311</v>
      </c>
      <c r="B319" s="12" t="s">
        <v>2911</v>
      </c>
      <c r="C319" s="12" t="s">
        <v>673</v>
      </c>
      <c r="D319" s="12" t="s">
        <v>2205</v>
      </c>
      <c r="E319" s="12">
        <v>10801207</v>
      </c>
      <c r="F319" s="12">
        <v>68484957</v>
      </c>
      <c r="G319" s="12">
        <v>20221220</v>
      </c>
      <c r="H319" s="12" t="s">
        <v>116</v>
      </c>
      <c r="I319" s="12">
        <v>205.4</v>
      </c>
      <c r="J319" s="12">
        <v>1</v>
      </c>
      <c r="K319" s="12">
        <v>1500</v>
      </c>
      <c r="L319" s="12" t="s">
        <v>207</v>
      </c>
    </row>
    <row r="320" s="92" customFormat="1" ht="25" customHeight="1" spans="1:12">
      <c r="A320" s="12">
        <v>312</v>
      </c>
      <c r="B320" s="12" t="s">
        <v>2912</v>
      </c>
      <c r="C320" s="12" t="s">
        <v>673</v>
      </c>
      <c r="D320" s="12" t="s">
        <v>2205</v>
      </c>
      <c r="E320" s="12" t="s">
        <v>2913</v>
      </c>
      <c r="F320" s="166" t="s">
        <v>2914</v>
      </c>
      <c r="G320" s="12">
        <v>20221227</v>
      </c>
      <c r="H320" s="12" t="s">
        <v>116</v>
      </c>
      <c r="I320" s="12">
        <v>158.28</v>
      </c>
      <c r="J320" s="12">
        <v>1</v>
      </c>
      <c r="K320" s="12">
        <v>1500</v>
      </c>
      <c r="L320" s="12" t="s">
        <v>207</v>
      </c>
    </row>
    <row r="321" s="92" customFormat="1" ht="25" customHeight="1" spans="1:12">
      <c r="A321" s="12">
        <v>313</v>
      </c>
      <c r="B321" s="12" t="s">
        <v>2915</v>
      </c>
      <c r="C321" s="12" t="s">
        <v>673</v>
      </c>
      <c r="D321" s="12" t="s">
        <v>2205</v>
      </c>
      <c r="E321" s="12">
        <v>10800769</v>
      </c>
      <c r="F321" s="12">
        <v>38056965</v>
      </c>
      <c r="G321" s="12">
        <v>20221209</v>
      </c>
      <c r="H321" s="12" t="s">
        <v>20</v>
      </c>
      <c r="I321" s="12">
        <v>231.86</v>
      </c>
      <c r="J321" s="12">
        <v>1</v>
      </c>
      <c r="K321" s="12">
        <v>1500</v>
      </c>
      <c r="L321" s="12" t="s">
        <v>207</v>
      </c>
    </row>
    <row r="322" s="92" customFormat="1" ht="25" customHeight="1" spans="1:12">
      <c r="A322" s="12" t="s">
        <v>746</v>
      </c>
      <c r="B322" s="12"/>
      <c r="C322" s="12"/>
      <c r="D322" s="12"/>
      <c r="E322" s="12"/>
      <c r="F322" s="12"/>
      <c r="G322" s="37"/>
      <c r="H322" s="12"/>
      <c r="I322" s="12"/>
      <c r="J322" s="12">
        <f>SUM(J279:J321)</f>
        <v>43</v>
      </c>
      <c r="K322" s="12">
        <f>SUM(K279:K321)</f>
        <v>64500</v>
      </c>
      <c r="L322" s="12"/>
    </row>
    <row r="323" s="92" customFormat="1" ht="25" customHeight="1" spans="1:12">
      <c r="A323" s="12">
        <v>314</v>
      </c>
      <c r="B323" s="12" t="s">
        <v>879</v>
      </c>
      <c r="C323" s="12" t="s">
        <v>2199</v>
      </c>
      <c r="D323" s="12" t="s">
        <v>2200</v>
      </c>
      <c r="E323" s="166" t="s">
        <v>2916</v>
      </c>
      <c r="F323" s="12">
        <v>23744645</v>
      </c>
      <c r="G323" s="79">
        <v>44974</v>
      </c>
      <c r="H323" s="12" t="s">
        <v>492</v>
      </c>
      <c r="I323" s="12">
        <v>388.86</v>
      </c>
      <c r="J323" s="83">
        <v>3</v>
      </c>
      <c r="K323" s="12">
        <v>4500</v>
      </c>
      <c r="L323" s="12"/>
    </row>
    <row r="324" s="92" customFormat="1" ht="25" customHeight="1" spans="1:12">
      <c r="A324" s="12">
        <v>315</v>
      </c>
      <c r="B324" s="12"/>
      <c r="C324" s="12"/>
      <c r="D324" s="12"/>
      <c r="E324" s="166" t="s">
        <v>2917</v>
      </c>
      <c r="F324" s="12"/>
      <c r="G324" s="79"/>
      <c r="H324" s="12" t="s">
        <v>492</v>
      </c>
      <c r="I324" s="12">
        <v>448.18</v>
      </c>
      <c r="J324" s="32"/>
      <c r="K324" s="12"/>
      <c r="L324" s="12"/>
    </row>
    <row r="325" s="92" customFormat="1" ht="25" customHeight="1" spans="1:12">
      <c r="A325" s="12">
        <v>316</v>
      </c>
      <c r="B325" s="12"/>
      <c r="C325" s="12"/>
      <c r="D325" s="12"/>
      <c r="E325" s="166" t="s">
        <v>2918</v>
      </c>
      <c r="F325" s="12">
        <v>15022631</v>
      </c>
      <c r="G325" s="79">
        <v>45084</v>
      </c>
      <c r="H325" s="12" t="s">
        <v>2203</v>
      </c>
      <c r="I325" s="12">
        <v>1161.75</v>
      </c>
      <c r="J325" s="32"/>
      <c r="K325" s="12"/>
      <c r="L325" s="12"/>
    </row>
    <row r="326" s="92" customFormat="1" ht="25" customHeight="1" spans="1:12">
      <c r="A326" s="12">
        <v>317</v>
      </c>
      <c r="B326" s="12" t="s">
        <v>795</v>
      </c>
      <c r="C326" s="12" t="s">
        <v>2199</v>
      </c>
      <c r="D326" s="12" t="s">
        <v>2200</v>
      </c>
      <c r="E326" s="166" t="s">
        <v>2919</v>
      </c>
      <c r="F326" s="12">
        <v>14535106</v>
      </c>
      <c r="G326" s="79">
        <v>45139</v>
      </c>
      <c r="H326" s="12" t="s">
        <v>2203</v>
      </c>
      <c r="I326" s="12">
        <v>393</v>
      </c>
      <c r="J326" s="83">
        <v>1</v>
      </c>
      <c r="K326" s="12">
        <v>1500</v>
      </c>
      <c r="L326" s="12"/>
    </row>
    <row r="327" s="92" customFormat="1" ht="25" customHeight="1" spans="1:12">
      <c r="A327" s="12">
        <v>318</v>
      </c>
      <c r="B327" s="12" t="s">
        <v>2920</v>
      </c>
      <c r="C327" s="12" t="s">
        <v>2199</v>
      </c>
      <c r="D327" s="12" t="s">
        <v>2200</v>
      </c>
      <c r="E327" s="166" t="s">
        <v>2921</v>
      </c>
      <c r="F327" s="12">
        <v>14508035</v>
      </c>
      <c r="G327" s="79">
        <v>45139</v>
      </c>
      <c r="H327" s="12" t="s">
        <v>492</v>
      </c>
      <c r="I327" s="12">
        <v>100.32</v>
      </c>
      <c r="J327" s="83">
        <v>1</v>
      </c>
      <c r="K327" s="12">
        <v>1500</v>
      </c>
      <c r="L327" s="12"/>
    </row>
    <row r="328" s="92" customFormat="1" ht="25" customHeight="1" spans="1:12">
      <c r="A328" s="12">
        <v>319</v>
      </c>
      <c r="B328" s="12" t="s">
        <v>2922</v>
      </c>
      <c r="C328" s="12" t="s">
        <v>2199</v>
      </c>
      <c r="D328" s="12" t="s">
        <v>2200</v>
      </c>
      <c r="E328" s="166" t="s">
        <v>2923</v>
      </c>
      <c r="F328" s="12">
        <v>23744632</v>
      </c>
      <c r="G328" s="79">
        <v>44937</v>
      </c>
      <c r="H328" s="12" t="s">
        <v>492</v>
      </c>
      <c r="I328" s="12">
        <v>407.69</v>
      </c>
      <c r="J328" s="83">
        <v>1</v>
      </c>
      <c r="K328" s="12">
        <v>1500</v>
      </c>
      <c r="L328" s="12"/>
    </row>
    <row r="329" s="92" customFormat="1" ht="25" customHeight="1" spans="1:12">
      <c r="A329" s="12">
        <v>320</v>
      </c>
      <c r="B329" s="12" t="s">
        <v>804</v>
      </c>
      <c r="C329" s="12" t="s">
        <v>132</v>
      </c>
      <c r="D329" s="12" t="s">
        <v>2189</v>
      </c>
      <c r="E329" s="12" t="s">
        <v>2924</v>
      </c>
      <c r="F329" s="166" t="s">
        <v>2925</v>
      </c>
      <c r="G329" s="79">
        <v>45227</v>
      </c>
      <c r="H329" s="12" t="s">
        <v>2203</v>
      </c>
      <c r="I329" s="12">
        <v>143.5</v>
      </c>
      <c r="J329" s="83">
        <v>1</v>
      </c>
      <c r="K329" s="12">
        <v>1500</v>
      </c>
      <c r="L329" s="12"/>
    </row>
    <row r="330" s="92" customFormat="1" ht="25" customHeight="1" spans="1:12">
      <c r="A330" s="12">
        <v>321</v>
      </c>
      <c r="B330" s="12" t="s">
        <v>784</v>
      </c>
      <c r="C330" s="12" t="s">
        <v>132</v>
      </c>
      <c r="D330" s="12" t="s">
        <v>2189</v>
      </c>
      <c r="E330" s="32" t="s">
        <v>2926</v>
      </c>
      <c r="F330" s="166" t="s">
        <v>2927</v>
      </c>
      <c r="G330" s="79">
        <v>45261</v>
      </c>
      <c r="H330" s="12" t="s">
        <v>2203</v>
      </c>
      <c r="I330" s="12">
        <v>121.47</v>
      </c>
      <c r="J330" s="83">
        <v>1</v>
      </c>
      <c r="K330" s="12">
        <v>1500</v>
      </c>
      <c r="L330" s="12"/>
    </row>
    <row r="331" s="92" customFormat="1" ht="25" customHeight="1" spans="1:12">
      <c r="A331" s="12">
        <v>322</v>
      </c>
      <c r="B331" s="12" t="s">
        <v>791</v>
      </c>
      <c r="C331" s="12" t="s">
        <v>2199</v>
      </c>
      <c r="D331" s="12" t="s">
        <v>2200</v>
      </c>
      <c r="E331" s="166" t="s">
        <v>2928</v>
      </c>
      <c r="F331" s="12">
        <v>14508028</v>
      </c>
      <c r="G331" s="79">
        <v>45139</v>
      </c>
      <c r="H331" s="12" t="s">
        <v>492</v>
      </c>
      <c r="I331" s="12">
        <v>329</v>
      </c>
      <c r="J331" s="83">
        <v>1</v>
      </c>
      <c r="K331" s="12">
        <v>1500</v>
      </c>
      <c r="L331" s="12"/>
    </row>
    <row r="332" s="92" customFormat="1" ht="25" customHeight="1" spans="1:12">
      <c r="A332" s="12">
        <v>323</v>
      </c>
      <c r="B332" s="12" t="s">
        <v>826</v>
      </c>
      <c r="C332" s="12" t="s">
        <v>2199</v>
      </c>
      <c r="D332" s="12" t="s">
        <v>2200</v>
      </c>
      <c r="E332" s="166" t="s">
        <v>2929</v>
      </c>
      <c r="F332" s="12">
        <v>23744633</v>
      </c>
      <c r="G332" s="79">
        <v>44937</v>
      </c>
      <c r="H332" s="12" t="s">
        <v>2203</v>
      </c>
      <c r="I332" s="12">
        <v>1119.69</v>
      </c>
      <c r="J332" s="83">
        <v>2</v>
      </c>
      <c r="K332" s="12">
        <v>3000</v>
      </c>
      <c r="L332" s="12"/>
    </row>
    <row r="333" s="92" customFormat="1" ht="25" customHeight="1" spans="1:12">
      <c r="A333" s="12">
        <v>324</v>
      </c>
      <c r="B333" s="12"/>
      <c r="C333" s="12"/>
      <c r="D333" s="12"/>
      <c r="E333" s="166" t="s">
        <v>2930</v>
      </c>
      <c r="F333" s="12"/>
      <c r="G333" s="12"/>
      <c r="H333" s="12" t="s">
        <v>492</v>
      </c>
      <c r="I333" s="12">
        <v>105.98</v>
      </c>
      <c r="J333" s="32"/>
      <c r="K333" s="12"/>
      <c r="L333" s="12"/>
    </row>
    <row r="334" s="92" customFormat="1" ht="25" customHeight="1" spans="1:12">
      <c r="A334" s="12">
        <v>325</v>
      </c>
      <c r="B334" s="12" t="s">
        <v>763</v>
      </c>
      <c r="C334" s="12" t="s">
        <v>2199</v>
      </c>
      <c r="D334" s="12" t="s">
        <v>2200</v>
      </c>
      <c r="E334" s="166" t="s">
        <v>2931</v>
      </c>
      <c r="F334" s="12">
        <v>14535110</v>
      </c>
      <c r="G334" s="79">
        <v>45139</v>
      </c>
      <c r="H334" s="12" t="s">
        <v>2932</v>
      </c>
      <c r="I334" s="12">
        <v>220</v>
      </c>
      <c r="J334" s="83">
        <v>1</v>
      </c>
      <c r="K334" s="12">
        <v>1500</v>
      </c>
      <c r="L334" s="12"/>
    </row>
    <row r="335" s="92" customFormat="1" ht="25" customHeight="1" spans="1:12">
      <c r="A335" s="12">
        <v>326</v>
      </c>
      <c r="B335" s="12" t="s">
        <v>820</v>
      </c>
      <c r="C335" s="12" t="s">
        <v>2199</v>
      </c>
      <c r="D335" s="12" t="s">
        <v>2200</v>
      </c>
      <c r="E335" s="166" t="s">
        <v>2933</v>
      </c>
      <c r="F335" s="12">
        <v>14508029</v>
      </c>
      <c r="G335" s="79">
        <v>45139</v>
      </c>
      <c r="H335" s="12" t="s">
        <v>492</v>
      </c>
      <c r="I335" s="12">
        <v>504</v>
      </c>
      <c r="J335" s="83">
        <v>2</v>
      </c>
      <c r="K335" s="12">
        <v>3000</v>
      </c>
      <c r="L335" s="12"/>
    </row>
    <row r="336" s="92" customFormat="1" ht="25" customHeight="1" spans="1:12">
      <c r="A336" s="12">
        <v>327</v>
      </c>
      <c r="B336" s="12"/>
      <c r="C336" s="12"/>
      <c r="D336" s="12"/>
      <c r="E336" s="166" t="s">
        <v>2934</v>
      </c>
      <c r="F336" s="166" t="s">
        <v>2935</v>
      </c>
      <c r="G336" s="79">
        <v>45253</v>
      </c>
      <c r="H336" s="12" t="s">
        <v>2203</v>
      </c>
      <c r="I336" s="12">
        <v>273</v>
      </c>
      <c r="J336" s="32"/>
      <c r="K336" s="12"/>
      <c r="L336" s="12"/>
    </row>
    <row r="337" s="92" customFormat="1" ht="25" customHeight="1" spans="1:12">
      <c r="A337" s="12">
        <v>328</v>
      </c>
      <c r="B337" s="12" t="s">
        <v>809</v>
      </c>
      <c r="C337" s="12" t="s">
        <v>2199</v>
      </c>
      <c r="D337" s="12" t="s">
        <v>2200</v>
      </c>
      <c r="E337" s="166" t="s">
        <v>2936</v>
      </c>
      <c r="F337" s="166" t="s">
        <v>2937</v>
      </c>
      <c r="G337" s="79">
        <v>45226</v>
      </c>
      <c r="H337" s="12" t="s">
        <v>2203</v>
      </c>
      <c r="I337" s="12" t="s">
        <v>2938</v>
      </c>
      <c r="J337" s="83">
        <v>1</v>
      </c>
      <c r="K337" s="12">
        <v>1500</v>
      </c>
      <c r="L337" s="12"/>
    </row>
    <row r="338" s="92" customFormat="1" ht="25" customHeight="1" spans="1:12">
      <c r="A338" s="12">
        <v>329</v>
      </c>
      <c r="B338" s="12" t="s">
        <v>2939</v>
      </c>
      <c r="C338" s="12" t="s">
        <v>2199</v>
      </c>
      <c r="D338" s="12" t="s">
        <v>2200</v>
      </c>
      <c r="E338" s="166" t="s">
        <v>2940</v>
      </c>
      <c r="F338" s="12">
        <v>23744638</v>
      </c>
      <c r="G338" s="79">
        <v>44955</v>
      </c>
      <c r="H338" s="12" t="s">
        <v>20</v>
      </c>
      <c r="I338" s="12">
        <v>558</v>
      </c>
      <c r="J338" s="83">
        <v>2</v>
      </c>
      <c r="K338" s="12">
        <v>3000</v>
      </c>
      <c r="L338" s="12"/>
    </row>
    <row r="339" s="92" customFormat="1" ht="25" customHeight="1" spans="1:12">
      <c r="A339" s="12">
        <v>330</v>
      </c>
      <c r="B339" s="12"/>
      <c r="C339" s="12"/>
      <c r="D339" s="12"/>
      <c r="E339" s="166" t="s">
        <v>2941</v>
      </c>
      <c r="F339" s="12"/>
      <c r="G339" s="12"/>
      <c r="H339" s="12" t="s">
        <v>492</v>
      </c>
      <c r="I339" s="12">
        <v>285.23</v>
      </c>
      <c r="J339" s="32"/>
      <c r="K339" s="12"/>
      <c r="L339" s="12"/>
    </row>
    <row r="340" s="92" customFormat="1" ht="25" customHeight="1" spans="1:12">
      <c r="A340" s="12">
        <v>331</v>
      </c>
      <c r="B340" s="12" t="s">
        <v>2942</v>
      </c>
      <c r="C340" s="12" t="s">
        <v>2199</v>
      </c>
      <c r="D340" s="12" t="s">
        <v>2200</v>
      </c>
      <c r="E340" s="166" t="s">
        <v>2943</v>
      </c>
      <c r="F340" s="166" t="s">
        <v>2944</v>
      </c>
      <c r="G340" s="79">
        <v>45234</v>
      </c>
      <c r="H340" s="12" t="s">
        <v>2203</v>
      </c>
      <c r="I340" s="12">
        <v>149.55</v>
      </c>
      <c r="J340" s="83">
        <v>1</v>
      </c>
      <c r="K340" s="12">
        <v>1500</v>
      </c>
      <c r="L340" s="12"/>
    </row>
    <row r="341" s="92" customFormat="1" ht="25" customHeight="1" spans="1:12">
      <c r="A341" s="12">
        <v>332</v>
      </c>
      <c r="B341" s="12" t="s">
        <v>2945</v>
      </c>
      <c r="C341" s="12" t="s">
        <v>2199</v>
      </c>
      <c r="D341" s="12" t="s">
        <v>2200</v>
      </c>
      <c r="E341" s="166" t="s">
        <v>2946</v>
      </c>
      <c r="F341" s="166" t="s">
        <v>2947</v>
      </c>
      <c r="G341" s="79">
        <v>45234</v>
      </c>
      <c r="H341" s="12" t="s">
        <v>2203</v>
      </c>
      <c r="I341" s="12">
        <v>151.95</v>
      </c>
      <c r="J341" s="83">
        <v>1</v>
      </c>
      <c r="K341" s="12">
        <v>1500</v>
      </c>
      <c r="L341" s="12"/>
    </row>
    <row r="342" s="92" customFormat="1" ht="25" customHeight="1" spans="1:12">
      <c r="A342" s="12">
        <v>333</v>
      </c>
      <c r="B342" s="12" t="s">
        <v>1479</v>
      </c>
      <c r="C342" s="12" t="s">
        <v>2199</v>
      </c>
      <c r="D342" s="12" t="s">
        <v>2200</v>
      </c>
      <c r="E342" s="166" t="s">
        <v>2948</v>
      </c>
      <c r="F342" s="12">
        <v>15022630</v>
      </c>
      <c r="G342" s="79">
        <v>45084</v>
      </c>
      <c r="H342" s="12" t="s">
        <v>20</v>
      </c>
      <c r="I342" s="12">
        <v>160.99</v>
      </c>
      <c r="J342" s="83">
        <v>2</v>
      </c>
      <c r="K342" s="12">
        <v>3000</v>
      </c>
      <c r="L342" s="12"/>
    </row>
    <row r="343" s="92" customFormat="1" ht="25" customHeight="1" spans="1:12">
      <c r="A343" s="12">
        <v>334</v>
      </c>
      <c r="B343" s="12"/>
      <c r="C343" s="12"/>
      <c r="D343" s="12"/>
      <c r="E343" s="166" t="s">
        <v>2949</v>
      </c>
      <c r="F343" s="12"/>
      <c r="G343" s="12"/>
      <c r="H343" s="12" t="s">
        <v>492</v>
      </c>
      <c r="I343" s="12">
        <v>207</v>
      </c>
      <c r="J343" s="32"/>
      <c r="K343" s="12"/>
      <c r="L343" s="12"/>
    </row>
    <row r="344" s="92" customFormat="1" ht="25" customHeight="1" spans="1:12">
      <c r="A344" s="12">
        <v>335</v>
      </c>
      <c r="B344" s="12" t="s">
        <v>865</v>
      </c>
      <c r="C344" s="12" t="s">
        <v>2199</v>
      </c>
      <c r="D344" s="12" t="s">
        <v>2200</v>
      </c>
      <c r="E344" s="166" t="s">
        <v>2950</v>
      </c>
      <c r="F344" s="166" t="s">
        <v>2951</v>
      </c>
      <c r="G344" s="79">
        <v>45234</v>
      </c>
      <c r="H344" s="12" t="s">
        <v>2203</v>
      </c>
      <c r="I344" s="12">
        <v>148.04</v>
      </c>
      <c r="J344" s="83">
        <v>1</v>
      </c>
      <c r="K344" s="12">
        <v>1500</v>
      </c>
      <c r="L344" s="12"/>
    </row>
    <row r="345" s="92" customFormat="1" ht="25" customHeight="1" spans="1:12">
      <c r="A345" s="12">
        <v>336</v>
      </c>
      <c r="B345" s="12" t="s">
        <v>750</v>
      </c>
      <c r="C345" s="12" t="s">
        <v>2199</v>
      </c>
      <c r="D345" s="12" t="s">
        <v>2200</v>
      </c>
      <c r="E345" s="166" t="s">
        <v>2952</v>
      </c>
      <c r="F345" s="12">
        <v>14508033</v>
      </c>
      <c r="G345" s="79">
        <v>45139</v>
      </c>
      <c r="H345" s="12" t="s">
        <v>492</v>
      </c>
      <c r="I345" s="12">
        <v>197.37</v>
      </c>
      <c r="J345" s="83">
        <v>2</v>
      </c>
      <c r="K345" s="12">
        <v>3000</v>
      </c>
      <c r="L345" s="12"/>
    </row>
    <row r="346" s="92" customFormat="1" ht="25" customHeight="1" spans="1:12">
      <c r="A346" s="12">
        <v>337</v>
      </c>
      <c r="B346" s="12"/>
      <c r="C346" s="12"/>
      <c r="D346" s="12"/>
      <c r="E346" s="166" t="s">
        <v>2953</v>
      </c>
      <c r="F346" s="12"/>
      <c r="G346" s="12"/>
      <c r="H346" s="12" t="s">
        <v>2932</v>
      </c>
      <c r="I346" s="12">
        <v>105.48</v>
      </c>
      <c r="J346" s="32"/>
      <c r="K346" s="12"/>
      <c r="L346" s="12"/>
    </row>
    <row r="347" s="92" customFormat="1" ht="25" customHeight="1" spans="1:12">
      <c r="A347" s="12">
        <v>338</v>
      </c>
      <c r="B347" s="12" t="s">
        <v>2954</v>
      </c>
      <c r="C347" s="12" t="s">
        <v>2199</v>
      </c>
      <c r="D347" s="12" t="s">
        <v>2200</v>
      </c>
      <c r="E347" s="166" t="s">
        <v>2955</v>
      </c>
      <c r="F347" s="166" t="s">
        <v>2956</v>
      </c>
      <c r="G347" s="79">
        <v>45223</v>
      </c>
      <c r="H347" s="12" t="s">
        <v>20</v>
      </c>
      <c r="I347" s="12">
        <v>270</v>
      </c>
      <c r="J347" s="83">
        <v>1</v>
      </c>
      <c r="K347" s="12">
        <v>1500</v>
      </c>
      <c r="L347" s="12"/>
    </row>
    <row r="348" s="92" customFormat="1" ht="25" customHeight="1" spans="1:12">
      <c r="A348" s="12">
        <v>339</v>
      </c>
      <c r="B348" s="12" t="s">
        <v>835</v>
      </c>
      <c r="C348" s="12" t="s">
        <v>2199</v>
      </c>
      <c r="D348" s="12" t="s">
        <v>2200</v>
      </c>
      <c r="E348" s="166" t="s">
        <v>2957</v>
      </c>
      <c r="F348" s="12">
        <v>23744646</v>
      </c>
      <c r="G348" s="79">
        <v>44986</v>
      </c>
      <c r="H348" s="12" t="s">
        <v>20</v>
      </c>
      <c r="I348" s="12">
        <v>360</v>
      </c>
      <c r="J348" s="83">
        <v>1</v>
      </c>
      <c r="K348" s="12">
        <v>1500</v>
      </c>
      <c r="L348" s="12"/>
    </row>
    <row r="349" s="92" customFormat="1" ht="25" customHeight="1" spans="1:12">
      <c r="A349" s="12">
        <v>340</v>
      </c>
      <c r="B349" s="12" t="s">
        <v>2958</v>
      </c>
      <c r="C349" s="12" t="s">
        <v>2199</v>
      </c>
      <c r="D349" s="12" t="s">
        <v>2200</v>
      </c>
      <c r="E349" s="166" t="s">
        <v>2959</v>
      </c>
      <c r="F349" s="12">
        <v>15022629</v>
      </c>
      <c r="G349" s="79">
        <v>45084</v>
      </c>
      <c r="H349" s="12" t="s">
        <v>2203</v>
      </c>
      <c r="I349" s="12">
        <v>227.89</v>
      </c>
      <c r="J349" s="83">
        <v>2</v>
      </c>
      <c r="K349" s="12">
        <v>3000</v>
      </c>
      <c r="L349" s="12"/>
    </row>
    <row r="350" s="92" customFormat="1" ht="25" customHeight="1" spans="1:12">
      <c r="A350" s="12">
        <v>341</v>
      </c>
      <c r="B350" s="12"/>
      <c r="C350" s="12"/>
      <c r="D350" s="12"/>
      <c r="E350" s="166" t="s">
        <v>2960</v>
      </c>
      <c r="F350" s="12"/>
      <c r="G350" s="12"/>
      <c r="H350" s="12" t="s">
        <v>492</v>
      </c>
      <c r="I350" s="12">
        <v>123.57</v>
      </c>
      <c r="J350" s="32"/>
      <c r="K350" s="12"/>
      <c r="L350" s="12"/>
    </row>
    <row r="351" s="92" customFormat="1" ht="25" customHeight="1" spans="1:12">
      <c r="A351" s="12">
        <v>342</v>
      </c>
      <c r="B351" s="12" t="s">
        <v>2961</v>
      </c>
      <c r="C351" s="12" t="s">
        <v>2199</v>
      </c>
      <c r="D351" s="12" t="s">
        <v>2200</v>
      </c>
      <c r="E351" s="166" t="s">
        <v>2962</v>
      </c>
      <c r="F351" s="12">
        <v>23744640</v>
      </c>
      <c r="G351" s="79">
        <v>44955</v>
      </c>
      <c r="H351" s="12" t="s">
        <v>492</v>
      </c>
      <c r="I351" s="12">
        <v>101.85</v>
      </c>
      <c r="J351" s="83">
        <v>1</v>
      </c>
      <c r="K351" s="12">
        <v>1500</v>
      </c>
      <c r="L351" s="12"/>
    </row>
    <row r="352" s="92" customFormat="1" ht="25" customHeight="1" spans="1:12">
      <c r="A352" s="12">
        <v>343</v>
      </c>
      <c r="B352" s="12" t="s">
        <v>768</v>
      </c>
      <c r="C352" s="12" t="s">
        <v>2199</v>
      </c>
      <c r="D352" s="12" t="s">
        <v>2200</v>
      </c>
      <c r="E352" s="166" t="s">
        <v>2963</v>
      </c>
      <c r="F352" s="12">
        <v>14508030</v>
      </c>
      <c r="G352" s="79">
        <v>45139</v>
      </c>
      <c r="H352" s="12" t="s">
        <v>492</v>
      </c>
      <c r="I352" s="12">
        <v>239.37</v>
      </c>
      <c r="J352" s="83">
        <v>1</v>
      </c>
      <c r="K352" s="12">
        <v>1500</v>
      </c>
      <c r="L352" s="12"/>
    </row>
    <row r="353" s="92" customFormat="1" ht="25" customHeight="1" spans="1:12">
      <c r="A353" s="12">
        <v>344</v>
      </c>
      <c r="B353" s="12" t="s">
        <v>786</v>
      </c>
      <c r="C353" s="12" t="s">
        <v>2199</v>
      </c>
      <c r="D353" s="12" t="s">
        <v>2200</v>
      </c>
      <c r="E353" s="166" t="s">
        <v>2964</v>
      </c>
      <c r="F353" s="12">
        <v>14508031</v>
      </c>
      <c r="G353" s="79">
        <v>45139</v>
      </c>
      <c r="H353" s="12" t="s">
        <v>492</v>
      </c>
      <c r="I353" s="12">
        <v>287</v>
      </c>
      <c r="J353" s="83">
        <v>1</v>
      </c>
      <c r="K353" s="12">
        <v>1500</v>
      </c>
      <c r="L353" s="12"/>
    </row>
    <row r="354" s="92" customFormat="1" ht="25" customHeight="1" spans="1:12">
      <c r="A354" s="12">
        <v>345</v>
      </c>
      <c r="B354" s="12" t="s">
        <v>2965</v>
      </c>
      <c r="C354" s="12" t="s">
        <v>2199</v>
      </c>
      <c r="D354" s="12" t="s">
        <v>2200</v>
      </c>
      <c r="E354" s="166" t="s">
        <v>2966</v>
      </c>
      <c r="F354" s="166" t="s">
        <v>2967</v>
      </c>
      <c r="G354" s="79">
        <v>45234</v>
      </c>
      <c r="H354" s="12" t="s">
        <v>2203</v>
      </c>
      <c r="I354" s="12">
        <v>139.27</v>
      </c>
      <c r="J354" s="83">
        <v>1</v>
      </c>
      <c r="K354" s="12">
        <v>1500</v>
      </c>
      <c r="L354" s="12"/>
    </row>
    <row r="355" s="92" customFormat="1" ht="25" customHeight="1" spans="1:12">
      <c r="A355" s="12">
        <v>346</v>
      </c>
      <c r="B355" s="12" t="s">
        <v>843</v>
      </c>
      <c r="C355" s="12" t="s">
        <v>2199</v>
      </c>
      <c r="D355" s="12" t="s">
        <v>2200</v>
      </c>
      <c r="E355" s="166" t="s">
        <v>2968</v>
      </c>
      <c r="F355" s="12">
        <v>14535108</v>
      </c>
      <c r="G355" s="79">
        <v>45139</v>
      </c>
      <c r="H355" s="12" t="s">
        <v>2932</v>
      </c>
      <c r="I355" s="12">
        <v>106.61</v>
      </c>
      <c r="J355" s="83">
        <v>1</v>
      </c>
      <c r="K355" s="12">
        <v>1500</v>
      </c>
      <c r="L355" s="12"/>
    </row>
    <row r="356" s="92" customFormat="1" ht="25" customHeight="1" spans="1:12">
      <c r="A356" s="12">
        <v>347</v>
      </c>
      <c r="B356" s="12" t="s">
        <v>838</v>
      </c>
      <c r="C356" s="12" t="s">
        <v>2199</v>
      </c>
      <c r="D356" s="12" t="s">
        <v>2200</v>
      </c>
      <c r="E356" s="166" t="s">
        <v>2969</v>
      </c>
      <c r="F356" s="12">
        <v>14535116</v>
      </c>
      <c r="G356" s="79">
        <v>45191</v>
      </c>
      <c r="H356" s="12" t="s">
        <v>20</v>
      </c>
      <c r="I356" s="12">
        <v>201.8</v>
      </c>
      <c r="J356" s="83">
        <v>1</v>
      </c>
      <c r="K356" s="12">
        <v>1500</v>
      </c>
      <c r="L356" s="12"/>
    </row>
    <row r="357" s="92" customFormat="1" ht="25" customHeight="1" spans="1:12">
      <c r="A357" s="12">
        <v>348</v>
      </c>
      <c r="B357" s="12" t="s">
        <v>2970</v>
      </c>
      <c r="C357" s="12" t="s">
        <v>2199</v>
      </c>
      <c r="D357" s="12" t="s">
        <v>2200</v>
      </c>
      <c r="E357" s="166" t="s">
        <v>2971</v>
      </c>
      <c r="F357" s="12">
        <v>14508034</v>
      </c>
      <c r="G357" s="79">
        <v>45139</v>
      </c>
      <c r="H357" s="12" t="s">
        <v>492</v>
      </c>
      <c r="I357" s="12">
        <v>428.37</v>
      </c>
      <c r="J357" s="83">
        <v>1</v>
      </c>
      <c r="K357" s="12">
        <v>1500</v>
      </c>
      <c r="L357" s="12"/>
    </row>
    <row r="358" s="92" customFormat="1" ht="25" customHeight="1" spans="1:12">
      <c r="A358" s="12">
        <v>349</v>
      </c>
      <c r="B358" s="12" t="s">
        <v>856</v>
      </c>
      <c r="C358" s="12" t="s">
        <v>2199</v>
      </c>
      <c r="D358" s="12" t="s">
        <v>2200</v>
      </c>
      <c r="E358" s="166" t="s">
        <v>2972</v>
      </c>
      <c r="F358" s="12">
        <v>14508032</v>
      </c>
      <c r="G358" s="79">
        <v>45139</v>
      </c>
      <c r="H358" s="12" t="s">
        <v>2932</v>
      </c>
      <c r="I358" s="12">
        <v>323</v>
      </c>
      <c r="J358" s="83">
        <v>2</v>
      </c>
      <c r="K358" s="12">
        <v>3000</v>
      </c>
      <c r="L358" s="12"/>
    </row>
    <row r="359" s="92" customFormat="1" ht="25" customHeight="1" spans="1:12">
      <c r="A359" s="12">
        <v>350</v>
      </c>
      <c r="B359" s="12"/>
      <c r="C359" s="12"/>
      <c r="D359" s="12"/>
      <c r="E359" s="166" t="s">
        <v>2973</v>
      </c>
      <c r="F359" s="12"/>
      <c r="G359" s="12"/>
      <c r="H359" s="12" t="s">
        <v>492</v>
      </c>
      <c r="I359" s="12">
        <v>369</v>
      </c>
      <c r="J359" s="32"/>
      <c r="K359" s="12"/>
      <c r="L359" s="12"/>
    </row>
    <row r="360" s="92" customFormat="1" ht="25" customHeight="1" spans="1:12">
      <c r="A360" s="12">
        <v>351</v>
      </c>
      <c r="B360" s="12" t="s">
        <v>2974</v>
      </c>
      <c r="C360" s="12" t="s">
        <v>2199</v>
      </c>
      <c r="D360" s="12" t="s">
        <v>2200</v>
      </c>
      <c r="E360" s="166" t="s">
        <v>2975</v>
      </c>
      <c r="F360" s="12">
        <v>23744639</v>
      </c>
      <c r="G360" s="79">
        <v>44955</v>
      </c>
      <c r="H360" s="12" t="s">
        <v>20</v>
      </c>
      <c r="I360" s="12">
        <v>231.54</v>
      </c>
      <c r="J360" s="83">
        <v>4</v>
      </c>
      <c r="K360" s="12">
        <v>6000</v>
      </c>
      <c r="L360" s="12"/>
    </row>
    <row r="361" s="92" customFormat="1" ht="25" customHeight="1" spans="1:12">
      <c r="A361" s="12">
        <v>352</v>
      </c>
      <c r="B361" s="12"/>
      <c r="C361" s="12"/>
      <c r="D361" s="12"/>
      <c r="E361" s="166" t="s">
        <v>2976</v>
      </c>
      <c r="F361" s="12"/>
      <c r="G361" s="12"/>
      <c r="H361" s="12" t="s">
        <v>492</v>
      </c>
      <c r="I361" s="12">
        <v>391.49</v>
      </c>
      <c r="J361" s="32"/>
      <c r="K361" s="12"/>
      <c r="L361" s="12"/>
    </row>
    <row r="362" s="92" customFormat="1" ht="25" customHeight="1" spans="1:12">
      <c r="A362" s="12">
        <v>353</v>
      </c>
      <c r="B362" s="12"/>
      <c r="C362" s="12"/>
      <c r="D362" s="12"/>
      <c r="E362" s="166" t="s">
        <v>2977</v>
      </c>
      <c r="F362" s="12">
        <v>15022637</v>
      </c>
      <c r="G362" s="79">
        <v>45084</v>
      </c>
      <c r="H362" s="12" t="s">
        <v>2932</v>
      </c>
      <c r="I362" s="12">
        <v>547</v>
      </c>
      <c r="J362" s="32"/>
      <c r="K362" s="12"/>
      <c r="L362" s="12"/>
    </row>
    <row r="363" s="92" customFormat="1" ht="25" customHeight="1" spans="1:12">
      <c r="A363" s="12">
        <v>354</v>
      </c>
      <c r="B363" s="12"/>
      <c r="C363" s="12"/>
      <c r="D363" s="12"/>
      <c r="E363" s="166" t="s">
        <v>2978</v>
      </c>
      <c r="F363" s="12"/>
      <c r="G363" s="12"/>
      <c r="H363" s="12" t="s">
        <v>492</v>
      </c>
      <c r="I363" s="12">
        <v>532.35</v>
      </c>
      <c r="J363" s="32"/>
      <c r="K363" s="12"/>
      <c r="L363" s="12"/>
    </row>
    <row r="364" s="92" customFormat="1" ht="25" customHeight="1" spans="1:12">
      <c r="A364" s="12">
        <v>355</v>
      </c>
      <c r="B364" s="12" t="s">
        <v>862</v>
      </c>
      <c r="C364" s="12" t="s">
        <v>2199</v>
      </c>
      <c r="D364" s="12" t="s">
        <v>2200</v>
      </c>
      <c r="E364" s="166" t="s">
        <v>2979</v>
      </c>
      <c r="F364" s="12">
        <v>14535107</v>
      </c>
      <c r="G364" s="79">
        <v>45139</v>
      </c>
      <c r="H364" s="12" t="s">
        <v>492</v>
      </c>
      <c r="I364" s="12">
        <v>205.1</v>
      </c>
      <c r="J364" s="83">
        <v>2</v>
      </c>
      <c r="K364" s="12">
        <v>3000</v>
      </c>
      <c r="L364" s="12"/>
    </row>
    <row r="365" s="92" customFormat="1" ht="25" customHeight="1" spans="1:12">
      <c r="A365" s="12">
        <v>356</v>
      </c>
      <c r="B365" s="12"/>
      <c r="C365" s="12"/>
      <c r="D365" s="12"/>
      <c r="E365" s="166" t="s">
        <v>2980</v>
      </c>
      <c r="F365" s="12"/>
      <c r="G365" s="12"/>
      <c r="H365" s="12" t="s">
        <v>2932</v>
      </c>
      <c r="I365" s="12">
        <v>191.13</v>
      </c>
      <c r="J365" s="32"/>
      <c r="K365" s="12"/>
      <c r="L365" s="12"/>
    </row>
    <row r="366" s="92" customFormat="1" ht="25" customHeight="1" spans="1:12">
      <c r="A366" s="12">
        <v>357</v>
      </c>
      <c r="B366" s="12" t="s">
        <v>2981</v>
      </c>
      <c r="C366" s="12" t="s">
        <v>2199</v>
      </c>
      <c r="D366" s="12" t="s">
        <v>2200</v>
      </c>
      <c r="E366" s="166" t="s">
        <v>2982</v>
      </c>
      <c r="F366" s="12">
        <v>23628788</v>
      </c>
      <c r="G366" s="79">
        <v>44897</v>
      </c>
      <c r="H366" s="12" t="s">
        <v>2983</v>
      </c>
      <c r="I366" s="12">
        <v>103.68</v>
      </c>
      <c r="J366" s="12">
        <v>1</v>
      </c>
      <c r="K366" s="12">
        <v>1500</v>
      </c>
      <c r="L366" s="12" t="s">
        <v>207</v>
      </c>
    </row>
    <row r="367" s="92" customFormat="1" ht="25" customHeight="1" spans="1:12">
      <c r="A367" s="12" t="s">
        <v>881</v>
      </c>
      <c r="B367" s="12"/>
      <c r="C367" s="12"/>
      <c r="D367" s="12"/>
      <c r="E367" s="12"/>
      <c r="F367" s="12"/>
      <c r="G367" s="12"/>
      <c r="H367" s="12"/>
      <c r="I367" s="12"/>
      <c r="J367" s="12">
        <f>SUM(J323:J366)</f>
        <v>44</v>
      </c>
      <c r="K367" s="12">
        <f>SUM(K323:K366)</f>
        <v>66000</v>
      </c>
      <c r="L367" s="12"/>
    </row>
    <row r="368" s="94" customFormat="1" ht="25" customHeight="1" spans="1:12">
      <c r="A368" s="12">
        <v>358</v>
      </c>
      <c r="B368" s="12" t="s">
        <v>2984</v>
      </c>
      <c r="C368" s="12" t="s">
        <v>609</v>
      </c>
      <c r="D368" s="12" t="s">
        <v>2521</v>
      </c>
      <c r="E368" s="12" t="s">
        <v>2985</v>
      </c>
      <c r="F368" s="32" t="s">
        <v>2986</v>
      </c>
      <c r="G368" s="32" t="s">
        <v>2987</v>
      </c>
      <c r="H368" s="12" t="s">
        <v>492</v>
      </c>
      <c r="I368" s="12">
        <v>112.06</v>
      </c>
      <c r="J368" s="83">
        <v>1</v>
      </c>
      <c r="K368" s="12">
        <v>1500</v>
      </c>
      <c r="L368" s="12"/>
    </row>
    <row r="369" s="94" customFormat="1" ht="25" customHeight="1" spans="1:12">
      <c r="A369" s="12">
        <v>359</v>
      </c>
      <c r="B369" s="12" t="s">
        <v>2984</v>
      </c>
      <c r="C369" s="12" t="s">
        <v>609</v>
      </c>
      <c r="D369" s="12" t="s">
        <v>2521</v>
      </c>
      <c r="E369" s="12" t="s">
        <v>2988</v>
      </c>
      <c r="F369" s="32" t="s">
        <v>2989</v>
      </c>
      <c r="G369" s="32" t="s">
        <v>2987</v>
      </c>
      <c r="H369" s="12" t="s">
        <v>492</v>
      </c>
      <c r="I369" s="12">
        <v>116.18</v>
      </c>
      <c r="J369" s="83">
        <v>1</v>
      </c>
      <c r="K369" s="12">
        <v>1500</v>
      </c>
      <c r="L369" s="12"/>
    </row>
    <row r="370" s="94" customFormat="1" ht="25" customHeight="1" spans="1:12">
      <c r="A370" s="12">
        <v>360</v>
      </c>
      <c r="B370" s="12" t="s">
        <v>2990</v>
      </c>
      <c r="C370" s="12" t="s">
        <v>132</v>
      </c>
      <c r="D370" s="12" t="s">
        <v>2189</v>
      </c>
      <c r="E370" s="32" t="s">
        <v>2991</v>
      </c>
      <c r="F370" s="32" t="s">
        <v>2992</v>
      </c>
      <c r="G370" s="32" t="s">
        <v>2388</v>
      </c>
      <c r="H370" s="12" t="s">
        <v>492</v>
      </c>
      <c r="I370" s="12">
        <v>124.94</v>
      </c>
      <c r="J370" s="83">
        <v>1</v>
      </c>
      <c r="K370" s="12">
        <v>1500</v>
      </c>
      <c r="L370" s="12"/>
    </row>
    <row r="371" s="94" customFormat="1" ht="25" customHeight="1" spans="1:12">
      <c r="A371" s="12">
        <v>361</v>
      </c>
      <c r="B371" s="12" t="s">
        <v>2993</v>
      </c>
      <c r="C371" s="12" t="s">
        <v>132</v>
      </c>
      <c r="D371" s="12" t="s">
        <v>2189</v>
      </c>
      <c r="E371" s="32" t="s">
        <v>2994</v>
      </c>
      <c r="F371" s="32" t="s">
        <v>2995</v>
      </c>
      <c r="G371" s="32" t="s">
        <v>2345</v>
      </c>
      <c r="H371" s="12" t="s">
        <v>492</v>
      </c>
      <c r="I371" s="12">
        <v>126.62</v>
      </c>
      <c r="J371" s="83">
        <v>1</v>
      </c>
      <c r="K371" s="12">
        <v>1500</v>
      </c>
      <c r="L371" s="12"/>
    </row>
    <row r="372" s="94" customFormat="1" ht="25" customHeight="1" spans="1:12">
      <c r="A372" s="12">
        <v>362</v>
      </c>
      <c r="B372" s="12" t="s">
        <v>932</v>
      </c>
      <c r="C372" s="12" t="s">
        <v>132</v>
      </c>
      <c r="D372" s="12" t="s">
        <v>2189</v>
      </c>
      <c r="E372" s="32" t="s">
        <v>2996</v>
      </c>
      <c r="F372" s="32" t="s">
        <v>2997</v>
      </c>
      <c r="G372" s="32" t="s">
        <v>2998</v>
      </c>
      <c r="H372" s="12" t="s">
        <v>492</v>
      </c>
      <c r="I372" s="12">
        <v>106.64</v>
      </c>
      <c r="J372" s="83">
        <v>1</v>
      </c>
      <c r="K372" s="12">
        <v>1500</v>
      </c>
      <c r="L372" s="12"/>
    </row>
    <row r="373" s="94" customFormat="1" ht="25" customHeight="1" spans="1:12">
      <c r="A373" s="12">
        <v>363</v>
      </c>
      <c r="B373" s="12" t="s">
        <v>2999</v>
      </c>
      <c r="C373" s="12" t="s">
        <v>132</v>
      </c>
      <c r="D373" s="12" t="s">
        <v>2189</v>
      </c>
      <c r="E373" s="32" t="s">
        <v>3000</v>
      </c>
      <c r="F373" s="32" t="s">
        <v>3001</v>
      </c>
      <c r="G373" s="32" t="s">
        <v>3002</v>
      </c>
      <c r="H373" s="12" t="s">
        <v>492</v>
      </c>
      <c r="I373" s="12">
        <v>126.27</v>
      </c>
      <c r="J373" s="83">
        <v>1</v>
      </c>
      <c r="K373" s="12">
        <v>1500</v>
      </c>
      <c r="L373" s="12"/>
    </row>
    <row r="374" s="94" customFormat="1" ht="25" customHeight="1" spans="1:12">
      <c r="A374" s="12">
        <v>364</v>
      </c>
      <c r="B374" s="12" t="s">
        <v>3003</v>
      </c>
      <c r="C374" s="12" t="s">
        <v>132</v>
      </c>
      <c r="D374" s="12" t="s">
        <v>2189</v>
      </c>
      <c r="E374" s="32" t="s">
        <v>3004</v>
      </c>
      <c r="F374" s="32" t="s">
        <v>3005</v>
      </c>
      <c r="G374" s="32" t="s">
        <v>3006</v>
      </c>
      <c r="H374" s="12" t="s">
        <v>492</v>
      </c>
      <c r="I374" s="12">
        <v>105.45</v>
      </c>
      <c r="J374" s="83">
        <v>1</v>
      </c>
      <c r="K374" s="12">
        <v>1500</v>
      </c>
      <c r="L374" s="12"/>
    </row>
    <row r="375" s="94" customFormat="1" ht="25" customHeight="1" spans="1:12">
      <c r="A375" s="12">
        <v>365</v>
      </c>
      <c r="B375" s="12" t="s">
        <v>3007</v>
      </c>
      <c r="C375" s="12" t="s">
        <v>2199</v>
      </c>
      <c r="D375" s="12" t="s">
        <v>2200</v>
      </c>
      <c r="E375" s="32" t="s">
        <v>3008</v>
      </c>
      <c r="F375" s="32" t="s">
        <v>3009</v>
      </c>
      <c r="G375" s="32" t="s">
        <v>2191</v>
      </c>
      <c r="H375" s="12" t="s">
        <v>492</v>
      </c>
      <c r="I375" s="12">
        <v>101.3</v>
      </c>
      <c r="J375" s="83">
        <v>1</v>
      </c>
      <c r="K375" s="12">
        <v>1500</v>
      </c>
      <c r="L375" s="12"/>
    </row>
    <row r="376" s="94" customFormat="1" ht="25" customHeight="1" spans="1:12">
      <c r="A376" s="12">
        <v>366</v>
      </c>
      <c r="B376" s="12" t="s">
        <v>958</v>
      </c>
      <c r="C376" s="12" t="s">
        <v>132</v>
      </c>
      <c r="D376" s="12" t="s">
        <v>2189</v>
      </c>
      <c r="E376" s="32" t="s">
        <v>3010</v>
      </c>
      <c r="F376" s="32" t="s">
        <v>3011</v>
      </c>
      <c r="G376" s="32" t="s">
        <v>3012</v>
      </c>
      <c r="H376" s="12" t="s">
        <v>492</v>
      </c>
      <c r="I376" s="12">
        <v>185.52</v>
      </c>
      <c r="J376" s="83">
        <v>1</v>
      </c>
      <c r="K376" s="12">
        <v>1500</v>
      </c>
      <c r="L376" s="12"/>
    </row>
    <row r="377" s="94" customFormat="1" ht="25" customHeight="1" spans="1:12">
      <c r="A377" s="12">
        <v>367</v>
      </c>
      <c r="B377" s="12" t="s">
        <v>1046</v>
      </c>
      <c r="C377" s="12" t="s">
        <v>132</v>
      </c>
      <c r="D377" s="12" t="s">
        <v>2189</v>
      </c>
      <c r="E377" s="32" t="s">
        <v>3013</v>
      </c>
      <c r="F377" s="32" t="s">
        <v>3014</v>
      </c>
      <c r="G377" s="32" t="s">
        <v>2257</v>
      </c>
      <c r="H377" s="12" t="s">
        <v>492</v>
      </c>
      <c r="I377" s="12">
        <v>149.74</v>
      </c>
      <c r="J377" s="83">
        <v>1</v>
      </c>
      <c r="K377" s="12">
        <v>1500</v>
      </c>
      <c r="L377" s="12"/>
    </row>
    <row r="378" s="94" customFormat="1" ht="25" customHeight="1" spans="1:12">
      <c r="A378" s="12">
        <v>368</v>
      </c>
      <c r="B378" s="12" t="s">
        <v>973</v>
      </c>
      <c r="C378" s="12" t="s">
        <v>2199</v>
      </c>
      <c r="D378" s="12" t="s">
        <v>2200</v>
      </c>
      <c r="E378" s="32" t="s">
        <v>3015</v>
      </c>
      <c r="F378" s="32" t="s">
        <v>3016</v>
      </c>
      <c r="G378" s="32" t="s">
        <v>36</v>
      </c>
      <c r="H378" s="12" t="s">
        <v>492</v>
      </c>
      <c r="I378" s="12">
        <v>128.06</v>
      </c>
      <c r="J378" s="83">
        <v>1</v>
      </c>
      <c r="K378" s="12">
        <v>1500</v>
      </c>
      <c r="L378" s="12"/>
    </row>
    <row r="379" s="94" customFormat="1" ht="25" customHeight="1" spans="1:12">
      <c r="A379" s="12">
        <v>369</v>
      </c>
      <c r="B379" s="12" t="s">
        <v>3017</v>
      </c>
      <c r="C379" s="12" t="s">
        <v>132</v>
      </c>
      <c r="D379" s="12" t="s">
        <v>2189</v>
      </c>
      <c r="E379" s="32" t="s">
        <v>3018</v>
      </c>
      <c r="F379" s="32" t="s">
        <v>3019</v>
      </c>
      <c r="G379" s="32" t="s">
        <v>53</v>
      </c>
      <c r="H379" s="12" t="s">
        <v>492</v>
      </c>
      <c r="I379" s="12">
        <v>121.57</v>
      </c>
      <c r="J379" s="83">
        <v>1</v>
      </c>
      <c r="K379" s="12">
        <v>1500</v>
      </c>
      <c r="L379" s="12"/>
    </row>
    <row r="380" s="94" customFormat="1" ht="25" customHeight="1" spans="1:12">
      <c r="A380" s="12">
        <v>370</v>
      </c>
      <c r="B380" s="12" t="s">
        <v>3020</v>
      </c>
      <c r="C380" s="12" t="s">
        <v>132</v>
      </c>
      <c r="D380" s="12" t="s">
        <v>2189</v>
      </c>
      <c r="E380" s="32" t="s">
        <v>3021</v>
      </c>
      <c r="F380" s="32" t="s">
        <v>3022</v>
      </c>
      <c r="G380" s="32" t="s">
        <v>2284</v>
      </c>
      <c r="H380" s="12" t="s">
        <v>2932</v>
      </c>
      <c r="I380" s="12">
        <v>173.19</v>
      </c>
      <c r="J380" s="83">
        <v>1</v>
      </c>
      <c r="K380" s="12">
        <v>1500</v>
      </c>
      <c r="L380" s="12"/>
    </row>
    <row r="381" s="94" customFormat="1" ht="25" customHeight="1" spans="1:12">
      <c r="A381" s="12">
        <v>371</v>
      </c>
      <c r="B381" s="12" t="s">
        <v>3023</v>
      </c>
      <c r="C381" s="12" t="s">
        <v>3024</v>
      </c>
      <c r="D381" s="12" t="s">
        <v>2210</v>
      </c>
      <c r="E381" s="32" t="s">
        <v>3025</v>
      </c>
      <c r="F381" s="32" t="s">
        <v>3026</v>
      </c>
      <c r="G381" s="12" t="s">
        <v>3027</v>
      </c>
      <c r="H381" s="12" t="s">
        <v>492</v>
      </c>
      <c r="I381" s="12">
        <v>118.56</v>
      </c>
      <c r="J381" s="83">
        <v>1</v>
      </c>
      <c r="K381" s="12">
        <v>1500</v>
      </c>
      <c r="L381" s="12"/>
    </row>
    <row r="382" s="94" customFormat="1" ht="25" customHeight="1" spans="1:12">
      <c r="A382" s="12">
        <v>372</v>
      </c>
      <c r="B382" s="12" t="s">
        <v>3028</v>
      </c>
      <c r="C382" s="12" t="s">
        <v>132</v>
      </c>
      <c r="D382" s="12" t="s">
        <v>2189</v>
      </c>
      <c r="E382" s="32" t="s">
        <v>3029</v>
      </c>
      <c r="F382" s="32" t="s">
        <v>3030</v>
      </c>
      <c r="G382" s="12" t="s">
        <v>3031</v>
      </c>
      <c r="H382" s="12" t="s">
        <v>492</v>
      </c>
      <c r="I382" s="12">
        <v>432.89</v>
      </c>
      <c r="J382" s="83">
        <v>1</v>
      </c>
      <c r="K382" s="12">
        <v>1500</v>
      </c>
      <c r="L382" s="12"/>
    </row>
    <row r="383" s="94" customFormat="1" ht="25" customHeight="1" spans="1:12">
      <c r="A383" s="12">
        <v>373</v>
      </c>
      <c r="B383" s="12" t="s">
        <v>936</v>
      </c>
      <c r="C383" s="12" t="s">
        <v>132</v>
      </c>
      <c r="D383" s="12" t="s">
        <v>2189</v>
      </c>
      <c r="E383" s="32" t="s">
        <v>3032</v>
      </c>
      <c r="F383" s="32" t="s">
        <v>3033</v>
      </c>
      <c r="G383" s="32" t="s">
        <v>2345</v>
      </c>
      <c r="H383" s="12" t="s">
        <v>492</v>
      </c>
      <c r="I383" s="12">
        <v>106.34</v>
      </c>
      <c r="J383" s="83">
        <v>1</v>
      </c>
      <c r="K383" s="12">
        <v>1500</v>
      </c>
      <c r="L383" s="12"/>
    </row>
    <row r="384" s="94" customFormat="1" ht="25" customHeight="1" spans="1:12">
      <c r="A384" s="12">
        <v>374</v>
      </c>
      <c r="B384" s="12" t="s">
        <v>3034</v>
      </c>
      <c r="C384" s="12" t="s">
        <v>3024</v>
      </c>
      <c r="D384" s="12" t="s">
        <v>2210</v>
      </c>
      <c r="E384" s="32" t="s">
        <v>3035</v>
      </c>
      <c r="F384" s="32" t="s">
        <v>3036</v>
      </c>
      <c r="G384" s="32" t="s">
        <v>3037</v>
      </c>
      <c r="H384" s="12" t="s">
        <v>3038</v>
      </c>
      <c r="I384" s="12">
        <v>106.74</v>
      </c>
      <c r="J384" s="83">
        <v>1</v>
      </c>
      <c r="K384" s="12">
        <v>1500</v>
      </c>
      <c r="L384" s="12"/>
    </row>
    <row r="385" s="94" customFormat="1" ht="25" customHeight="1" spans="1:12">
      <c r="A385" s="12">
        <v>375</v>
      </c>
      <c r="B385" s="12" t="s">
        <v>3039</v>
      </c>
      <c r="C385" s="12" t="s">
        <v>3024</v>
      </c>
      <c r="D385" s="12" t="s">
        <v>2210</v>
      </c>
      <c r="E385" s="32" t="s">
        <v>3040</v>
      </c>
      <c r="F385" s="32" t="s">
        <v>3041</v>
      </c>
      <c r="G385" s="32" t="s">
        <v>2377</v>
      </c>
      <c r="H385" s="12" t="s">
        <v>492</v>
      </c>
      <c r="I385" s="12">
        <v>126.68</v>
      </c>
      <c r="J385" s="83">
        <v>1</v>
      </c>
      <c r="K385" s="12">
        <v>1500</v>
      </c>
      <c r="L385" s="12"/>
    </row>
    <row r="386" s="94" customFormat="1" ht="25" customHeight="1" spans="1:12">
      <c r="A386" s="12">
        <v>376</v>
      </c>
      <c r="B386" s="12" t="s">
        <v>3042</v>
      </c>
      <c r="C386" s="12" t="s">
        <v>3024</v>
      </c>
      <c r="D386" s="12" t="s">
        <v>2210</v>
      </c>
      <c r="E386" s="32" t="s">
        <v>3043</v>
      </c>
      <c r="F386" s="32" t="s">
        <v>3044</v>
      </c>
      <c r="G386" s="32" t="s">
        <v>549</v>
      </c>
      <c r="H386" s="12" t="s">
        <v>2457</v>
      </c>
      <c r="I386" s="12">
        <v>156.1</v>
      </c>
      <c r="J386" s="83">
        <v>1</v>
      </c>
      <c r="K386" s="12">
        <v>1500</v>
      </c>
      <c r="L386" s="12"/>
    </row>
    <row r="387" s="94" customFormat="1" ht="25" customHeight="1" spans="1:12">
      <c r="A387" s="12">
        <v>377</v>
      </c>
      <c r="B387" s="12" t="s">
        <v>1039</v>
      </c>
      <c r="C387" s="12" t="s">
        <v>609</v>
      </c>
      <c r="D387" s="12" t="s">
        <v>2521</v>
      </c>
      <c r="E387" s="12" t="s">
        <v>3045</v>
      </c>
      <c r="F387" s="32" t="s">
        <v>3046</v>
      </c>
      <c r="G387" s="32" t="s">
        <v>3047</v>
      </c>
      <c r="H387" s="12" t="s">
        <v>2203</v>
      </c>
      <c r="I387" s="12">
        <v>150</v>
      </c>
      <c r="J387" s="83">
        <v>1</v>
      </c>
      <c r="K387" s="12">
        <v>1500</v>
      </c>
      <c r="L387" s="12"/>
    </row>
    <row r="388" s="94" customFormat="1" ht="25" customHeight="1" spans="1:12">
      <c r="A388" s="12">
        <v>378</v>
      </c>
      <c r="B388" s="12" t="s">
        <v>1039</v>
      </c>
      <c r="C388" s="12" t="s">
        <v>609</v>
      </c>
      <c r="D388" s="12" t="s">
        <v>2521</v>
      </c>
      <c r="E388" s="12" t="s">
        <v>3048</v>
      </c>
      <c r="F388" s="32" t="s">
        <v>3049</v>
      </c>
      <c r="G388" s="32" t="s">
        <v>3047</v>
      </c>
      <c r="H388" s="12" t="s">
        <v>180</v>
      </c>
      <c r="I388" s="12">
        <v>779.02</v>
      </c>
      <c r="J388" s="83">
        <v>1</v>
      </c>
      <c r="K388" s="12">
        <v>1500</v>
      </c>
      <c r="L388" s="12"/>
    </row>
    <row r="389" s="94" customFormat="1" ht="25" customHeight="1" spans="1:12">
      <c r="A389" s="12">
        <v>379</v>
      </c>
      <c r="B389" s="12" t="s">
        <v>1039</v>
      </c>
      <c r="C389" s="12" t="s">
        <v>609</v>
      </c>
      <c r="D389" s="12" t="s">
        <v>2521</v>
      </c>
      <c r="E389" s="12" t="s">
        <v>3050</v>
      </c>
      <c r="F389" s="32" t="s">
        <v>3051</v>
      </c>
      <c r="G389" s="32" t="s">
        <v>3047</v>
      </c>
      <c r="H389" s="12" t="s">
        <v>20</v>
      </c>
      <c r="I389" s="12">
        <v>318.6</v>
      </c>
      <c r="J389" s="83">
        <v>1</v>
      </c>
      <c r="K389" s="12">
        <v>1500</v>
      </c>
      <c r="L389" s="12"/>
    </row>
    <row r="390" s="94" customFormat="1" ht="25" customHeight="1" spans="1:12">
      <c r="A390" s="12">
        <v>380</v>
      </c>
      <c r="B390" s="12" t="s">
        <v>1039</v>
      </c>
      <c r="C390" s="12" t="s">
        <v>609</v>
      </c>
      <c r="D390" s="12" t="s">
        <v>2521</v>
      </c>
      <c r="E390" s="12" t="s">
        <v>3052</v>
      </c>
      <c r="F390" s="32" t="s">
        <v>3053</v>
      </c>
      <c r="G390" s="32" t="s">
        <v>3047</v>
      </c>
      <c r="H390" s="12" t="s">
        <v>20</v>
      </c>
      <c r="I390" s="12">
        <v>271.1</v>
      </c>
      <c r="J390" s="83">
        <v>1</v>
      </c>
      <c r="K390" s="12">
        <v>1500</v>
      </c>
      <c r="L390" s="12"/>
    </row>
    <row r="391" s="94" customFormat="1" ht="25" customHeight="1" spans="1:12">
      <c r="A391" s="12">
        <v>381</v>
      </c>
      <c r="B391" s="12" t="s">
        <v>3054</v>
      </c>
      <c r="C391" s="12" t="s">
        <v>3024</v>
      </c>
      <c r="D391" s="12" t="s">
        <v>2210</v>
      </c>
      <c r="E391" s="32" t="s">
        <v>3055</v>
      </c>
      <c r="F391" s="32" t="s">
        <v>3056</v>
      </c>
      <c r="G391" s="12" t="s">
        <v>3057</v>
      </c>
      <c r="H391" s="12" t="s">
        <v>2457</v>
      </c>
      <c r="I391" s="12">
        <v>115.21</v>
      </c>
      <c r="J391" s="83">
        <v>1</v>
      </c>
      <c r="K391" s="12">
        <v>1500</v>
      </c>
      <c r="L391" s="12"/>
    </row>
    <row r="392" s="94" customFormat="1" ht="25" customHeight="1" spans="1:12">
      <c r="A392" s="12">
        <v>382</v>
      </c>
      <c r="B392" s="12" t="s">
        <v>3058</v>
      </c>
      <c r="C392" s="12" t="s">
        <v>132</v>
      </c>
      <c r="D392" s="12" t="s">
        <v>2189</v>
      </c>
      <c r="E392" s="32" t="s">
        <v>3059</v>
      </c>
      <c r="F392" s="32" t="s">
        <v>3060</v>
      </c>
      <c r="G392" s="12" t="s">
        <v>3006</v>
      </c>
      <c r="H392" s="12" t="s">
        <v>492</v>
      </c>
      <c r="I392" s="12">
        <v>105.45</v>
      </c>
      <c r="J392" s="83">
        <v>1</v>
      </c>
      <c r="K392" s="12">
        <v>1500</v>
      </c>
      <c r="L392" s="12"/>
    </row>
    <row r="393" s="94" customFormat="1" ht="25" customHeight="1" spans="1:12">
      <c r="A393" s="12">
        <v>383</v>
      </c>
      <c r="B393" s="12" t="s">
        <v>3061</v>
      </c>
      <c r="C393" s="12" t="s">
        <v>2199</v>
      </c>
      <c r="D393" s="12" t="s">
        <v>2200</v>
      </c>
      <c r="E393" s="32" t="s">
        <v>3062</v>
      </c>
      <c r="F393" s="32" t="s">
        <v>3063</v>
      </c>
      <c r="G393" s="12" t="s">
        <v>3064</v>
      </c>
      <c r="H393" s="12" t="s">
        <v>492</v>
      </c>
      <c r="I393" s="12">
        <v>473.08</v>
      </c>
      <c r="J393" s="83">
        <v>1</v>
      </c>
      <c r="K393" s="12">
        <v>1500</v>
      </c>
      <c r="L393" s="12"/>
    </row>
    <row r="394" s="94" customFormat="1" ht="25" customHeight="1" spans="1:12">
      <c r="A394" s="12">
        <v>384</v>
      </c>
      <c r="B394" s="12" t="s">
        <v>1017</v>
      </c>
      <c r="C394" s="12" t="s">
        <v>132</v>
      </c>
      <c r="D394" s="12" t="s">
        <v>2189</v>
      </c>
      <c r="E394" s="32" t="s">
        <v>3065</v>
      </c>
      <c r="F394" s="32" t="s">
        <v>3066</v>
      </c>
      <c r="G394" s="12" t="s">
        <v>3067</v>
      </c>
      <c r="H394" s="12" t="s">
        <v>492</v>
      </c>
      <c r="I394" s="12">
        <v>250.56</v>
      </c>
      <c r="J394" s="83">
        <v>1</v>
      </c>
      <c r="K394" s="12">
        <v>1500</v>
      </c>
      <c r="L394" s="12"/>
    </row>
    <row r="395" s="94" customFormat="1" ht="25" customHeight="1" spans="1:12">
      <c r="A395" s="12">
        <v>385</v>
      </c>
      <c r="B395" s="12" t="s">
        <v>3068</v>
      </c>
      <c r="C395" s="12" t="s">
        <v>132</v>
      </c>
      <c r="D395" s="12" t="s">
        <v>2189</v>
      </c>
      <c r="E395" s="32" t="s">
        <v>3069</v>
      </c>
      <c r="F395" s="32" t="s">
        <v>3070</v>
      </c>
      <c r="G395" s="12" t="s">
        <v>3071</v>
      </c>
      <c r="H395" s="12" t="s">
        <v>492</v>
      </c>
      <c r="I395" s="12">
        <v>113.39</v>
      </c>
      <c r="J395" s="83">
        <v>1</v>
      </c>
      <c r="K395" s="12">
        <v>1500</v>
      </c>
      <c r="L395" s="12"/>
    </row>
    <row r="396" s="94" customFormat="1" ht="25" customHeight="1" spans="1:12">
      <c r="A396" s="12">
        <v>386</v>
      </c>
      <c r="B396" s="12" t="s">
        <v>1011</v>
      </c>
      <c r="C396" s="12" t="s">
        <v>132</v>
      </c>
      <c r="D396" s="12" t="s">
        <v>2189</v>
      </c>
      <c r="E396" s="32" t="s">
        <v>3072</v>
      </c>
      <c r="F396" s="32" t="s">
        <v>3073</v>
      </c>
      <c r="G396" s="12" t="s">
        <v>3067</v>
      </c>
      <c r="H396" s="12" t="s">
        <v>492</v>
      </c>
      <c r="I396" s="12">
        <v>279.4</v>
      </c>
      <c r="J396" s="83">
        <v>1</v>
      </c>
      <c r="K396" s="12">
        <v>1500</v>
      </c>
      <c r="L396" s="12"/>
    </row>
    <row r="397" s="94" customFormat="1" ht="25" customHeight="1" spans="1:12">
      <c r="A397" s="12">
        <v>387</v>
      </c>
      <c r="B397" s="12" t="s">
        <v>3074</v>
      </c>
      <c r="C397" s="12" t="s">
        <v>132</v>
      </c>
      <c r="D397" s="12" t="s">
        <v>2205</v>
      </c>
      <c r="E397" s="32" t="s">
        <v>3075</v>
      </c>
      <c r="F397" s="32" t="s">
        <v>3076</v>
      </c>
      <c r="G397" s="12" t="s">
        <v>88</v>
      </c>
      <c r="H397" s="12" t="s">
        <v>2457</v>
      </c>
      <c r="I397" s="12">
        <v>103.31</v>
      </c>
      <c r="J397" s="83">
        <v>1</v>
      </c>
      <c r="K397" s="12">
        <v>1500</v>
      </c>
      <c r="L397" s="12"/>
    </row>
    <row r="398" s="94" customFormat="1" ht="25" customHeight="1" spans="1:12">
      <c r="A398" s="12">
        <v>388</v>
      </c>
      <c r="B398" s="12" t="s">
        <v>1109</v>
      </c>
      <c r="C398" s="12" t="s">
        <v>3024</v>
      </c>
      <c r="D398" s="12" t="s">
        <v>2210</v>
      </c>
      <c r="E398" s="32" t="s">
        <v>3077</v>
      </c>
      <c r="F398" s="32" t="s">
        <v>3078</v>
      </c>
      <c r="G398" s="12" t="s">
        <v>3079</v>
      </c>
      <c r="H398" s="12" t="s">
        <v>2710</v>
      </c>
      <c r="I398" s="12">
        <v>122.44</v>
      </c>
      <c r="J398" s="83">
        <v>1</v>
      </c>
      <c r="K398" s="12">
        <v>1500</v>
      </c>
      <c r="L398" s="12"/>
    </row>
    <row r="399" s="94" customFormat="1" ht="25" customHeight="1" spans="1:12">
      <c r="A399" s="12">
        <v>389</v>
      </c>
      <c r="B399" s="12" t="s">
        <v>1083</v>
      </c>
      <c r="C399" s="12" t="s">
        <v>132</v>
      </c>
      <c r="D399" s="12" t="s">
        <v>2189</v>
      </c>
      <c r="E399" s="32" t="s">
        <v>3080</v>
      </c>
      <c r="F399" s="32" t="s">
        <v>3081</v>
      </c>
      <c r="G399" s="12" t="s">
        <v>3082</v>
      </c>
      <c r="H399" s="12" t="s">
        <v>492</v>
      </c>
      <c r="I399" s="12">
        <v>101</v>
      </c>
      <c r="J399" s="83">
        <v>1</v>
      </c>
      <c r="K399" s="12">
        <v>1500</v>
      </c>
      <c r="L399" s="12"/>
    </row>
    <row r="400" s="94" customFormat="1" ht="25" customHeight="1" spans="1:12">
      <c r="A400" s="12">
        <v>390</v>
      </c>
      <c r="B400" s="12" t="s">
        <v>3083</v>
      </c>
      <c r="C400" s="12" t="s">
        <v>132</v>
      </c>
      <c r="D400" s="12" t="s">
        <v>2205</v>
      </c>
      <c r="E400" s="32" t="s">
        <v>3084</v>
      </c>
      <c r="F400" s="32" t="s">
        <v>3085</v>
      </c>
      <c r="G400" s="12" t="s">
        <v>3086</v>
      </c>
      <c r="H400" s="12" t="s">
        <v>2457</v>
      </c>
      <c r="I400" s="12">
        <v>111.35</v>
      </c>
      <c r="J400" s="83">
        <v>1</v>
      </c>
      <c r="K400" s="12">
        <v>1500</v>
      </c>
      <c r="L400" s="12"/>
    </row>
    <row r="401" s="94" customFormat="1" ht="25" customHeight="1" spans="1:12">
      <c r="A401" s="12">
        <v>391</v>
      </c>
      <c r="B401" s="12" t="s">
        <v>3083</v>
      </c>
      <c r="C401" s="12" t="s">
        <v>132</v>
      </c>
      <c r="D401" s="12" t="s">
        <v>2189</v>
      </c>
      <c r="E401" s="32" t="s">
        <v>3087</v>
      </c>
      <c r="F401" s="32" t="s">
        <v>3088</v>
      </c>
      <c r="G401" s="12" t="s">
        <v>3006</v>
      </c>
      <c r="H401" s="12" t="s">
        <v>492</v>
      </c>
      <c r="I401" s="12">
        <v>130.19</v>
      </c>
      <c r="J401" s="83">
        <v>1</v>
      </c>
      <c r="K401" s="12">
        <v>1500</v>
      </c>
      <c r="L401" s="12"/>
    </row>
    <row r="402" s="94" customFormat="1" ht="25" customHeight="1" spans="1:12">
      <c r="A402" s="12">
        <v>392</v>
      </c>
      <c r="B402" s="12" t="s">
        <v>3089</v>
      </c>
      <c r="C402" s="12" t="s">
        <v>3024</v>
      </c>
      <c r="D402" s="12" t="s">
        <v>2210</v>
      </c>
      <c r="E402" s="32" t="s">
        <v>3090</v>
      </c>
      <c r="F402" s="32" t="s">
        <v>3091</v>
      </c>
      <c r="G402" s="12" t="s">
        <v>3092</v>
      </c>
      <c r="H402" s="12" t="s">
        <v>492</v>
      </c>
      <c r="I402" s="12">
        <v>106.65</v>
      </c>
      <c r="J402" s="83">
        <v>1</v>
      </c>
      <c r="K402" s="12">
        <v>1500</v>
      </c>
      <c r="L402" s="12"/>
    </row>
    <row r="403" s="94" customFormat="1" ht="25" customHeight="1" spans="1:12">
      <c r="A403" s="12">
        <v>393</v>
      </c>
      <c r="B403" s="12" t="s">
        <v>886</v>
      </c>
      <c r="C403" s="12" t="s">
        <v>132</v>
      </c>
      <c r="D403" s="12" t="s">
        <v>2189</v>
      </c>
      <c r="E403" s="32" t="s">
        <v>3093</v>
      </c>
      <c r="F403" s="32" t="s">
        <v>3094</v>
      </c>
      <c r="G403" s="12" t="s">
        <v>3002</v>
      </c>
      <c r="H403" s="12" t="s">
        <v>492</v>
      </c>
      <c r="I403" s="12">
        <v>138.3</v>
      </c>
      <c r="J403" s="83">
        <v>1</v>
      </c>
      <c r="K403" s="12">
        <v>1500</v>
      </c>
      <c r="L403" s="12"/>
    </row>
    <row r="404" s="94" customFormat="1" ht="25" customHeight="1" spans="1:12">
      <c r="A404" s="12">
        <v>394</v>
      </c>
      <c r="B404" s="12" t="s">
        <v>3095</v>
      </c>
      <c r="C404" s="12" t="s">
        <v>2199</v>
      </c>
      <c r="D404" s="12" t="s">
        <v>2200</v>
      </c>
      <c r="E404" s="32" t="s">
        <v>3096</v>
      </c>
      <c r="F404" s="32" t="s">
        <v>3097</v>
      </c>
      <c r="G404" s="12" t="s">
        <v>2191</v>
      </c>
      <c r="H404" s="12" t="s">
        <v>492</v>
      </c>
      <c r="I404" s="12">
        <v>371.72</v>
      </c>
      <c r="J404" s="83">
        <v>1</v>
      </c>
      <c r="K404" s="12">
        <v>1500</v>
      </c>
      <c r="L404" s="12"/>
    </row>
    <row r="405" s="94" customFormat="1" ht="25" customHeight="1" spans="1:12">
      <c r="A405" s="12">
        <v>395</v>
      </c>
      <c r="B405" s="12" t="s">
        <v>3098</v>
      </c>
      <c r="C405" s="12" t="s">
        <v>2199</v>
      </c>
      <c r="D405" s="12" t="s">
        <v>2200</v>
      </c>
      <c r="E405" s="32" t="s">
        <v>3099</v>
      </c>
      <c r="F405" s="32" t="s">
        <v>3100</v>
      </c>
      <c r="G405" s="12" t="s">
        <v>3101</v>
      </c>
      <c r="H405" s="12" t="s">
        <v>492</v>
      </c>
      <c r="I405" s="12">
        <v>153.69</v>
      </c>
      <c r="J405" s="83">
        <v>1</v>
      </c>
      <c r="K405" s="12">
        <v>1500</v>
      </c>
      <c r="L405" s="12"/>
    </row>
    <row r="406" s="94" customFormat="1" ht="25" customHeight="1" spans="1:12">
      <c r="A406" s="12">
        <v>396</v>
      </c>
      <c r="B406" s="12" t="s">
        <v>984</v>
      </c>
      <c r="C406" s="12" t="s">
        <v>132</v>
      </c>
      <c r="D406" s="12" t="s">
        <v>2189</v>
      </c>
      <c r="E406" s="32" t="s">
        <v>3102</v>
      </c>
      <c r="F406" s="32" t="s">
        <v>3103</v>
      </c>
      <c r="G406" s="12" t="s">
        <v>2345</v>
      </c>
      <c r="H406" s="12" t="s">
        <v>492</v>
      </c>
      <c r="I406" s="12">
        <v>197.66</v>
      </c>
      <c r="J406" s="83">
        <v>1</v>
      </c>
      <c r="K406" s="12">
        <v>1500</v>
      </c>
      <c r="L406" s="12"/>
    </row>
    <row r="407" s="94" customFormat="1" ht="25" customHeight="1" spans="1:12">
      <c r="A407" s="12">
        <v>397</v>
      </c>
      <c r="B407" s="12" t="s">
        <v>1049</v>
      </c>
      <c r="C407" s="12" t="s">
        <v>3024</v>
      </c>
      <c r="D407" s="12" t="s">
        <v>2210</v>
      </c>
      <c r="E407" s="32" t="s">
        <v>3104</v>
      </c>
      <c r="F407" s="32" t="s">
        <v>3105</v>
      </c>
      <c r="G407" s="12" t="s">
        <v>3106</v>
      </c>
      <c r="H407" s="12" t="s">
        <v>492</v>
      </c>
      <c r="I407" s="12">
        <v>135.85</v>
      </c>
      <c r="J407" s="83">
        <v>1</v>
      </c>
      <c r="K407" s="12">
        <v>1500</v>
      </c>
      <c r="L407" s="12"/>
    </row>
    <row r="408" s="94" customFormat="1" ht="25" customHeight="1" spans="1:12">
      <c r="A408" s="12">
        <v>398</v>
      </c>
      <c r="B408" s="12" t="s">
        <v>1135</v>
      </c>
      <c r="C408" s="12" t="s">
        <v>3024</v>
      </c>
      <c r="D408" s="12" t="s">
        <v>2210</v>
      </c>
      <c r="E408" s="32" t="s">
        <v>3107</v>
      </c>
      <c r="F408" s="32" t="s">
        <v>3108</v>
      </c>
      <c r="G408" s="12" t="s">
        <v>2228</v>
      </c>
      <c r="H408" s="12" t="s">
        <v>492</v>
      </c>
      <c r="I408" s="12">
        <v>112.01</v>
      </c>
      <c r="J408" s="83">
        <v>1</v>
      </c>
      <c r="K408" s="12">
        <v>1500</v>
      </c>
      <c r="L408" s="12"/>
    </row>
    <row r="409" s="94" customFormat="1" ht="25" customHeight="1" spans="1:12">
      <c r="A409" s="12">
        <v>399</v>
      </c>
      <c r="B409" s="12" t="s">
        <v>914</v>
      </c>
      <c r="C409" s="12" t="s">
        <v>132</v>
      </c>
      <c r="D409" s="12" t="s">
        <v>2189</v>
      </c>
      <c r="E409" s="32" t="s">
        <v>3109</v>
      </c>
      <c r="F409" s="32" t="s">
        <v>3110</v>
      </c>
      <c r="G409" s="12" t="s">
        <v>917</v>
      </c>
      <c r="H409" s="12" t="s">
        <v>20</v>
      </c>
      <c r="I409" s="12">
        <v>123.34</v>
      </c>
      <c r="J409" s="83">
        <v>1</v>
      </c>
      <c r="K409" s="12">
        <v>1500</v>
      </c>
      <c r="L409" s="12"/>
    </row>
    <row r="410" s="94" customFormat="1" ht="25" customHeight="1" spans="1:12">
      <c r="A410" s="12">
        <v>400</v>
      </c>
      <c r="B410" s="12" t="s">
        <v>1127</v>
      </c>
      <c r="C410" s="12" t="s">
        <v>2199</v>
      </c>
      <c r="D410" s="12" t="s">
        <v>2200</v>
      </c>
      <c r="E410" s="32" t="s">
        <v>3111</v>
      </c>
      <c r="F410" s="32" t="s">
        <v>3112</v>
      </c>
      <c r="G410" s="12" t="s">
        <v>2293</v>
      </c>
      <c r="H410" s="12" t="s">
        <v>492</v>
      </c>
      <c r="I410" s="12">
        <v>413.34</v>
      </c>
      <c r="J410" s="83">
        <v>1</v>
      </c>
      <c r="K410" s="12">
        <v>1500</v>
      </c>
      <c r="L410" s="12"/>
    </row>
    <row r="411" s="94" customFormat="1" ht="25" customHeight="1" spans="1:12">
      <c r="A411" s="12">
        <v>401</v>
      </c>
      <c r="B411" s="12" t="s">
        <v>1127</v>
      </c>
      <c r="C411" s="12" t="s">
        <v>85</v>
      </c>
      <c r="D411" s="12" t="s">
        <v>2222</v>
      </c>
      <c r="E411" s="32" t="s">
        <v>3113</v>
      </c>
      <c r="F411" s="32" t="s">
        <v>3114</v>
      </c>
      <c r="G411" s="12" t="s">
        <v>3115</v>
      </c>
      <c r="H411" s="12" t="s">
        <v>20</v>
      </c>
      <c r="I411" s="12">
        <v>109.05</v>
      </c>
      <c r="J411" s="83">
        <v>1</v>
      </c>
      <c r="K411" s="12">
        <v>1500</v>
      </c>
      <c r="L411" s="12"/>
    </row>
    <row r="412" s="94" customFormat="1" ht="25" customHeight="1" spans="1:12">
      <c r="A412" s="12">
        <v>402</v>
      </c>
      <c r="B412" s="12" t="s">
        <v>3116</v>
      </c>
      <c r="C412" s="12" t="s">
        <v>132</v>
      </c>
      <c r="D412" s="12" t="s">
        <v>2189</v>
      </c>
      <c r="E412" s="32" t="s">
        <v>3117</v>
      </c>
      <c r="F412" s="32" t="s">
        <v>3118</v>
      </c>
      <c r="G412" s="12" t="s">
        <v>2257</v>
      </c>
      <c r="H412" s="12" t="s">
        <v>492</v>
      </c>
      <c r="I412" s="12">
        <v>102.38</v>
      </c>
      <c r="J412" s="83">
        <v>1</v>
      </c>
      <c r="K412" s="12">
        <v>1500</v>
      </c>
      <c r="L412" s="12"/>
    </row>
    <row r="413" s="94" customFormat="1" ht="25" customHeight="1" spans="1:12">
      <c r="A413" s="12">
        <v>403</v>
      </c>
      <c r="B413" s="12" t="s">
        <v>3119</v>
      </c>
      <c r="C413" s="12" t="s">
        <v>132</v>
      </c>
      <c r="D413" s="12" t="s">
        <v>2205</v>
      </c>
      <c r="E413" s="32" t="s">
        <v>3120</v>
      </c>
      <c r="F413" s="32" t="s">
        <v>3121</v>
      </c>
      <c r="G413" s="12" t="s">
        <v>2304</v>
      </c>
      <c r="H413" s="12" t="s">
        <v>652</v>
      </c>
      <c r="I413" s="12">
        <v>109.24</v>
      </c>
      <c r="J413" s="83">
        <v>1</v>
      </c>
      <c r="K413" s="12">
        <v>1500</v>
      </c>
      <c r="L413" s="12"/>
    </row>
    <row r="414" s="94" customFormat="1" ht="25" customHeight="1" spans="1:12">
      <c r="A414" s="12">
        <v>404</v>
      </c>
      <c r="B414" s="12" t="s">
        <v>3122</v>
      </c>
      <c r="C414" s="12" t="s">
        <v>132</v>
      </c>
      <c r="D414" s="12" t="s">
        <v>2189</v>
      </c>
      <c r="E414" s="32" t="s">
        <v>3123</v>
      </c>
      <c r="F414" s="32" t="s">
        <v>3124</v>
      </c>
      <c r="G414" s="12" t="s">
        <v>2345</v>
      </c>
      <c r="H414" s="12" t="s">
        <v>492</v>
      </c>
      <c r="I414" s="12">
        <v>125.25</v>
      </c>
      <c r="J414" s="83">
        <v>1</v>
      </c>
      <c r="K414" s="12">
        <v>1500</v>
      </c>
      <c r="L414" s="12"/>
    </row>
    <row r="415" s="94" customFormat="1" ht="25" customHeight="1" spans="1:12">
      <c r="A415" s="12">
        <v>405</v>
      </c>
      <c r="B415" s="12" t="s">
        <v>3122</v>
      </c>
      <c r="C415" s="12" t="s">
        <v>132</v>
      </c>
      <c r="D415" s="12" t="s">
        <v>2189</v>
      </c>
      <c r="E415" s="32" t="s">
        <v>3125</v>
      </c>
      <c r="F415" s="32" t="s">
        <v>3124</v>
      </c>
      <c r="G415" s="12" t="s">
        <v>2345</v>
      </c>
      <c r="H415" s="12" t="s">
        <v>492</v>
      </c>
      <c r="I415" s="12">
        <v>117.09</v>
      </c>
      <c r="J415" s="83">
        <v>1</v>
      </c>
      <c r="K415" s="12">
        <v>1500</v>
      </c>
      <c r="L415" s="12"/>
    </row>
    <row r="416" s="94" customFormat="1" ht="25" customHeight="1" spans="1:12">
      <c r="A416" s="12">
        <v>406</v>
      </c>
      <c r="B416" s="12" t="s">
        <v>954</v>
      </c>
      <c r="C416" s="12" t="s">
        <v>132</v>
      </c>
      <c r="D416" s="12" t="s">
        <v>2205</v>
      </c>
      <c r="E416" s="32" t="s">
        <v>3126</v>
      </c>
      <c r="F416" s="32" t="s">
        <v>3127</v>
      </c>
      <c r="G416" s="32" t="s">
        <v>2293</v>
      </c>
      <c r="H416" s="12" t="s">
        <v>492</v>
      </c>
      <c r="I416" s="12">
        <v>120.49</v>
      </c>
      <c r="J416" s="83">
        <v>1</v>
      </c>
      <c r="K416" s="12">
        <v>1500</v>
      </c>
      <c r="L416" s="12"/>
    </row>
    <row r="417" s="94" customFormat="1" ht="25" customHeight="1" spans="1:12">
      <c r="A417" s="12">
        <v>407</v>
      </c>
      <c r="B417" s="12" t="s">
        <v>3128</v>
      </c>
      <c r="C417" s="12" t="s">
        <v>132</v>
      </c>
      <c r="D417" s="12" t="s">
        <v>2189</v>
      </c>
      <c r="E417" s="32" t="s">
        <v>3129</v>
      </c>
      <c r="F417" s="32" t="s">
        <v>3130</v>
      </c>
      <c r="G417" s="12" t="s">
        <v>2257</v>
      </c>
      <c r="H417" s="12" t="s">
        <v>492</v>
      </c>
      <c r="I417" s="12">
        <v>115.05</v>
      </c>
      <c r="J417" s="83">
        <v>1</v>
      </c>
      <c r="K417" s="12">
        <v>1500</v>
      </c>
      <c r="L417" s="12"/>
    </row>
    <row r="418" s="94" customFormat="1" ht="25" customHeight="1" spans="1:12">
      <c r="A418" s="12">
        <v>408</v>
      </c>
      <c r="B418" s="12" t="s">
        <v>2990</v>
      </c>
      <c r="C418" s="12" t="s">
        <v>132</v>
      </c>
      <c r="D418" s="12" t="s">
        <v>2205</v>
      </c>
      <c r="E418" s="32" t="s">
        <v>3131</v>
      </c>
      <c r="F418" s="32" t="s">
        <v>3132</v>
      </c>
      <c r="G418" s="32" t="s">
        <v>3133</v>
      </c>
      <c r="H418" s="12" t="s">
        <v>20</v>
      </c>
      <c r="I418" s="12">
        <v>289.59</v>
      </c>
      <c r="J418" s="83">
        <v>1</v>
      </c>
      <c r="K418" s="12">
        <v>1500</v>
      </c>
      <c r="L418" s="12" t="s">
        <v>207</v>
      </c>
    </row>
    <row r="419" s="94" customFormat="1" ht="25" customHeight="1" spans="1:12">
      <c r="A419" s="12" t="s">
        <v>1142</v>
      </c>
      <c r="B419" s="12"/>
      <c r="C419" s="12"/>
      <c r="D419" s="12"/>
      <c r="E419" s="12"/>
      <c r="F419" s="12"/>
      <c r="G419" s="32"/>
      <c r="H419" s="12"/>
      <c r="I419" s="12"/>
      <c r="J419" s="83">
        <f>SUM(J368:J418)</f>
        <v>51</v>
      </c>
      <c r="K419" s="12">
        <f>SUM(K368:K418)</f>
        <v>76500</v>
      </c>
      <c r="L419" s="12"/>
    </row>
    <row r="420" s="92" customFormat="1" ht="25" customHeight="1" spans="1:12">
      <c r="A420" s="12">
        <v>409</v>
      </c>
      <c r="B420" s="12" t="s">
        <v>1236</v>
      </c>
      <c r="C420" s="12" t="s">
        <v>85</v>
      </c>
      <c r="D420" s="12" t="s">
        <v>2222</v>
      </c>
      <c r="E420" s="12">
        <v>3230402750</v>
      </c>
      <c r="F420" s="12">
        <v>12403259</v>
      </c>
      <c r="G420" s="37">
        <v>45101</v>
      </c>
      <c r="H420" s="12" t="s">
        <v>3134</v>
      </c>
      <c r="I420" s="12">
        <v>152.88</v>
      </c>
      <c r="J420" s="12">
        <v>1</v>
      </c>
      <c r="K420" s="12">
        <v>1500</v>
      </c>
      <c r="L420" s="12"/>
    </row>
    <row r="421" s="92" customFormat="1" ht="25" customHeight="1" spans="1:12">
      <c r="A421" s="12">
        <v>410</v>
      </c>
      <c r="B421" s="12" t="s">
        <v>3135</v>
      </c>
      <c r="C421" s="12" t="s">
        <v>132</v>
      </c>
      <c r="D421" s="12" t="s">
        <v>2189</v>
      </c>
      <c r="E421" s="12" t="s">
        <v>3136</v>
      </c>
      <c r="F421" s="166" t="s">
        <v>3137</v>
      </c>
      <c r="G421" s="37">
        <v>45225</v>
      </c>
      <c r="H421" s="12" t="s">
        <v>1342</v>
      </c>
      <c r="I421" s="12">
        <v>159.9</v>
      </c>
      <c r="J421" s="12">
        <v>1</v>
      </c>
      <c r="K421" s="12">
        <v>1500</v>
      </c>
      <c r="L421" s="12"/>
    </row>
    <row r="422" s="92" customFormat="1" ht="25" customHeight="1" spans="1:12">
      <c r="A422" s="12">
        <v>411</v>
      </c>
      <c r="B422" s="12" t="s">
        <v>1175</v>
      </c>
      <c r="C422" s="12" t="s">
        <v>28</v>
      </c>
      <c r="D422" s="12" t="s">
        <v>2210</v>
      </c>
      <c r="E422" s="12">
        <v>52230201142</v>
      </c>
      <c r="F422" s="12">
        <v>25254569</v>
      </c>
      <c r="G422" s="37">
        <v>45077</v>
      </c>
      <c r="H422" s="12" t="s">
        <v>1306</v>
      </c>
      <c r="I422" s="12">
        <v>317.34</v>
      </c>
      <c r="J422" s="12">
        <v>1</v>
      </c>
      <c r="K422" s="12">
        <v>1500</v>
      </c>
      <c r="L422" s="12"/>
    </row>
    <row r="423" s="92" customFormat="1" ht="25" customHeight="1" spans="1:12">
      <c r="A423" s="12">
        <v>412</v>
      </c>
      <c r="B423" s="12" t="s">
        <v>1175</v>
      </c>
      <c r="C423" s="12" t="s">
        <v>28</v>
      </c>
      <c r="D423" s="12" t="s">
        <v>2210</v>
      </c>
      <c r="E423" s="12">
        <v>52230201170</v>
      </c>
      <c r="F423" s="12">
        <v>25254570</v>
      </c>
      <c r="G423" s="37">
        <v>45077</v>
      </c>
      <c r="H423" s="12" t="s">
        <v>390</v>
      </c>
      <c r="I423" s="12">
        <v>100.8</v>
      </c>
      <c r="J423" s="12">
        <v>1</v>
      </c>
      <c r="K423" s="12">
        <v>1500</v>
      </c>
      <c r="L423" s="12"/>
    </row>
    <row r="424" s="92" customFormat="1" ht="25" customHeight="1" spans="1:12">
      <c r="A424" s="12">
        <v>413</v>
      </c>
      <c r="B424" s="12" t="s">
        <v>1260</v>
      </c>
      <c r="C424" s="12" t="s">
        <v>28</v>
      </c>
      <c r="D424" s="12" t="s">
        <v>2210</v>
      </c>
      <c r="E424" s="12">
        <v>52230201168</v>
      </c>
      <c r="F424" s="12">
        <v>25254610</v>
      </c>
      <c r="G424" s="37">
        <v>45086</v>
      </c>
      <c r="H424" s="12" t="s">
        <v>1306</v>
      </c>
      <c r="I424" s="12">
        <v>103.39</v>
      </c>
      <c r="J424" s="12">
        <v>1</v>
      </c>
      <c r="K424" s="12">
        <v>1500</v>
      </c>
      <c r="L424" s="12"/>
    </row>
    <row r="425" s="92" customFormat="1" ht="25" customHeight="1" spans="1:12">
      <c r="A425" s="12">
        <v>414</v>
      </c>
      <c r="B425" s="12" t="s">
        <v>3138</v>
      </c>
      <c r="C425" s="12" t="s">
        <v>85</v>
      </c>
      <c r="D425" s="12" t="s">
        <v>2222</v>
      </c>
      <c r="E425" s="12">
        <v>3230402747</v>
      </c>
      <c r="F425" s="12">
        <v>12403359</v>
      </c>
      <c r="G425" s="37">
        <v>45127</v>
      </c>
      <c r="H425" s="12" t="s">
        <v>492</v>
      </c>
      <c r="I425" s="12">
        <v>123.03</v>
      </c>
      <c r="J425" s="12">
        <v>1</v>
      </c>
      <c r="K425" s="12">
        <v>1500</v>
      </c>
      <c r="L425" s="12"/>
    </row>
    <row r="426" s="92" customFormat="1" ht="25" customHeight="1" spans="1:12">
      <c r="A426" s="12">
        <v>415</v>
      </c>
      <c r="B426" s="12" t="s">
        <v>3139</v>
      </c>
      <c r="C426" s="12" t="s">
        <v>2199</v>
      </c>
      <c r="D426" s="12" t="s">
        <v>2200</v>
      </c>
      <c r="E426" s="166" t="s">
        <v>3140</v>
      </c>
      <c r="F426" s="166" t="s">
        <v>3141</v>
      </c>
      <c r="G426" s="37">
        <v>45257</v>
      </c>
      <c r="H426" s="12" t="s">
        <v>20</v>
      </c>
      <c r="I426" s="12">
        <v>172.46</v>
      </c>
      <c r="J426" s="12">
        <v>1</v>
      </c>
      <c r="K426" s="12">
        <v>1500</v>
      </c>
      <c r="L426" s="12"/>
    </row>
    <row r="427" s="92" customFormat="1" ht="25" customHeight="1" spans="1:12">
      <c r="A427" s="12">
        <v>416</v>
      </c>
      <c r="B427" s="12" t="s">
        <v>3142</v>
      </c>
      <c r="C427" s="12" t="s">
        <v>28</v>
      </c>
      <c r="D427" s="12" t="s">
        <v>2210</v>
      </c>
      <c r="E427" s="12">
        <v>52230401737</v>
      </c>
      <c r="F427" s="166" t="s">
        <v>3143</v>
      </c>
      <c r="G427" s="37">
        <v>45219</v>
      </c>
      <c r="H427" s="12" t="s">
        <v>2700</v>
      </c>
      <c r="I427" s="12">
        <v>121.69</v>
      </c>
      <c r="J427" s="12">
        <v>1</v>
      </c>
      <c r="K427" s="12">
        <v>1500</v>
      </c>
      <c r="L427" s="12"/>
    </row>
    <row r="428" s="92" customFormat="1" ht="25" customHeight="1" spans="1:12">
      <c r="A428" s="12">
        <v>417</v>
      </c>
      <c r="B428" s="12" t="s">
        <v>3144</v>
      </c>
      <c r="C428" s="12" t="s">
        <v>2199</v>
      </c>
      <c r="D428" s="12" t="s">
        <v>2200</v>
      </c>
      <c r="E428" s="166" t="s">
        <v>3145</v>
      </c>
      <c r="F428" s="166" t="s">
        <v>3146</v>
      </c>
      <c r="G428" s="37">
        <v>45270</v>
      </c>
      <c r="H428" s="12" t="s">
        <v>771</v>
      </c>
      <c r="I428" s="12">
        <v>218.82</v>
      </c>
      <c r="J428" s="12">
        <v>1</v>
      </c>
      <c r="K428" s="12">
        <v>1500</v>
      </c>
      <c r="L428" s="12"/>
    </row>
    <row r="429" s="92" customFormat="1" ht="25" customHeight="1" spans="1:12">
      <c r="A429" s="12">
        <v>418</v>
      </c>
      <c r="B429" s="12" t="s">
        <v>1193</v>
      </c>
      <c r="C429" s="12" t="s">
        <v>2371</v>
      </c>
      <c r="D429" s="12" t="s">
        <v>2298</v>
      </c>
      <c r="E429" s="166" t="s">
        <v>3147</v>
      </c>
      <c r="F429" s="166" t="s">
        <v>3148</v>
      </c>
      <c r="G429" s="37">
        <v>45230</v>
      </c>
      <c r="H429" s="12" t="s">
        <v>3149</v>
      </c>
      <c r="I429" s="12">
        <v>366.95</v>
      </c>
      <c r="J429" s="12">
        <v>1</v>
      </c>
      <c r="K429" s="12">
        <v>1500</v>
      </c>
      <c r="L429" s="12"/>
    </row>
    <row r="430" s="92" customFormat="1" ht="25" customHeight="1" spans="1:12">
      <c r="A430" s="12">
        <v>419</v>
      </c>
      <c r="B430" s="12" t="s">
        <v>3150</v>
      </c>
      <c r="C430" s="12" t="s">
        <v>132</v>
      </c>
      <c r="D430" s="12" t="s">
        <v>2189</v>
      </c>
      <c r="E430" s="12">
        <v>10765622</v>
      </c>
      <c r="F430" s="166" t="s">
        <v>3151</v>
      </c>
      <c r="G430" s="37">
        <v>45073</v>
      </c>
      <c r="H430" s="12" t="s">
        <v>2687</v>
      </c>
      <c r="I430" s="12">
        <v>416.78</v>
      </c>
      <c r="J430" s="12">
        <v>1</v>
      </c>
      <c r="K430" s="12">
        <v>1500</v>
      </c>
      <c r="L430" s="12"/>
    </row>
    <row r="431" s="92" customFormat="1" ht="25" customHeight="1" spans="1:12">
      <c r="A431" s="12">
        <v>420</v>
      </c>
      <c r="B431" s="12" t="s">
        <v>1177</v>
      </c>
      <c r="C431" s="12" t="s">
        <v>2199</v>
      </c>
      <c r="D431" s="12" t="s">
        <v>2200</v>
      </c>
      <c r="E431" s="166" t="s">
        <v>3152</v>
      </c>
      <c r="F431" s="12">
        <v>27501391</v>
      </c>
      <c r="G431" s="37">
        <v>45068</v>
      </c>
      <c r="H431" s="12" t="s">
        <v>492</v>
      </c>
      <c r="I431" s="12">
        <v>150</v>
      </c>
      <c r="J431" s="12">
        <v>1</v>
      </c>
      <c r="K431" s="12">
        <v>1500</v>
      </c>
      <c r="L431" s="12"/>
    </row>
    <row r="432" s="92" customFormat="1" ht="25" customHeight="1" spans="1:12">
      <c r="A432" s="12">
        <v>421</v>
      </c>
      <c r="B432" s="12" t="s">
        <v>3153</v>
      </c>
      <c r="C432" s="12" t="s">
        <v>132</v>
      </c>
      <c r="D432" s="12" t="s">
        <v>2189</v>
      </c>
      <c r="E432" s="12" t="s">
        <v>3154</v>
      </c>
      <c r="F432" s="166" t="s">
        <v>3155</v>
      </c>
      <c r="G432" s="37">
        <v>45122</v>
      </c>
      <c r="H432" s="12" t="s">
        <v>2687</v>
      </c>
      <c r="I432" s="12">
        <v>477.78</v>
      </c>
      <c r="J432" s="12">
        <v>1</v>
      </c>
      <c r="K432" s="12">
        <v>1500</v>
      </c>
      <c r="L432" s="12"/>
    </row>
    <row r="433" s="92" customFormat="1" ht="25" customHeight="1" spans="1:12">
      <c r="A433" s="12">
        <v>422</v>
      </c>
      <c r="B433" s="12" t="s">
        <v>3156</v>
      </c>
      <c r="C433" s="12" t="s">
        <v>132</v>
      </c>
      <c r="D433" s="12" t="s">
        <v>2189</v>
      </c>
      <c r="E433" s="12" t="s">
        <v>3157</v>
      </c>
      <c r="F433" s="166" t="s">
        <v>3158</v>
      </c>
      <c r="G433" s="37">
        <v>45259</v>
      </c>
      <c r="H433" s="12" t="s">
        <v>20</v>
      </c>
      <c r="I433" s="12">
        <v>103.67</v>
      </c>
      <c r="J433" s="12">
        <v>1</v>
      </c>
      <c r="K433" s="12">
        <v>1500</v>
      </c>
      <c r="L433" s="12"/>
    </row>
    <row r="434" s="92" customFormat="1" ht="25" customHeight="1" spans="1:12">
      <c r="A434" s="12">
        <v>423</v>
      </c>
      <c r="B434" s="12" t="s">
        <v>1199</v>
      </c>
      <c r="C434" s="12" t="s">
        <v>132</v>
      </c>
      <c r="D434" s="12" t="s">
        <v>2189</v>
      </c>
      <c r="E434" s="12" t="s">
        <v>3159</v>
      </c>
      <c r="F434" s="166" t="s">
        <v>3160</v>
      </c>
      <c r="G434" s="37">
        <v>45226</v>
      </c>
      <c r="H434" s="12" t="s">
        <v>20</v>
      </c>
      <c r="I434" s="12">
        <v>128.93</v>
      </c>
      <c r="J434" s="12">
        <v>1</v>
      </c>
      <c r="K434" s="12">
        <v>1500</v>
      </c>
      <c r="L434" s="12"/>
    </row>
    <row r="435" s="92" customFormat="1" ht="25" customHeight="1" spans="1:12">
      <c r="A435" s="12">
        <v>424</v>
      </c>
      <c r="B435" s="12" t="s">
        <v>3161</v>
      </c>
      <c r="C435" s="12" t="s">
        <v>132</v>
      </c>
      <c r="D435" s="12" t="s">
        <v>2189</v>
      </c>
      <c r="E435" s="12" t="s">
        <v>3162</v>
      </c>
      <c r="F435" s="166" t="s">
        <v>3163</v>
      </c>
      <c r="G435" s="37">
        <v>45074</v>
      </c>
      <c r="H435" s="12" t="s">
        <v>20</v>
      </c>
      <c r="I435" s="12">
        <v>267.02</v>
      </c>
      <c r="J435" s="12">
        <v>1</v>
      </c>
      <c r="K435" s="12">
        <v>1500</v>
      </c>
      <c r="L435" s="12"/>
    </row>
    <row r="436" s="92" customFormat="1" ht="25" customHeight="1" spans="1:12">
      <c r="A436" s="12">
        <v>425</v>
      </c>
      <c r="B436" s="12" t="s">
        <v>3161</v>
      </c>
      <c r="C436" s="12" t="s">
        <v>132</v>
      </c>
      <c r="D436" s="12" t="s">
        <v>2189</v>
      </c>
      <c r="E436" s="12" t="s">
        <v>3164</v>
      </c>
      <c r="F436" s="166" t="s">
        <v>3165</v>
      </c>
      <c r="G436" s="37">
        <v>45219</v>
      </c>
      <c r="H436" s="12" t="s">
        <v>681</v>
      </c>
      <c r="I436" s="12">
        <v>126.2</v>
      </c>
      <c r="J436" s="12">
        <v>1</v>
      </c>
      <c r="K436" s="12">
        <v>1500</v>
      </c>
      <c r="L436" s="12"/>
    </row>
    <row r="437" s="92" customFormat="1" ht="25" customHeight="1" spans="1:12">
      <c r="A437" s="12">
        <v>426</v>
      </c>
      <c r="B437" s="12" t="s">
        <v>3161</v>
      </c>
      <c r="C437" s="12" t="s">
        <v>132</v>
      </c>
      <c r="D437" s="12" t="s">
        <v>2189</v>
      </c>
      <c r="E437" s="12">
        <v>10765687</v>
      </c>
      <c r="F437" s="166" t="s">
        <v>3163</v>
      </c>
      <c r="G437" s="37">
        <v>45074</v>
      </c>
      <c r="H437" s="12" t="s">
        <v>2687</v>
      </c>
      <c r="I437" s="12">
        <v>288.2</v>
      </c>
      <c r="J437" s="12">
        <v>1</v>
      </c>
      <c r="K437" s="12">
        <v>1500</v>
      </c>
      <c r="L437" s="12"/>
    </row>
    <row r="438" s="92" customFormat="1" ht="25" customHeight="1" spans="1:12">
      <c r="A438" s="12">
        <v>427</v>
      </c>
      <c r="B438" s="12" t="s">
        <v>3166</v>
      </c>
      <c r="C438" s="12" t="s">
        <v>2199</v>
      </c>
      <c r="D438" s="12" t="s">
        <v>2200</v>
      </c>
      <c r="E438" s="166" t="s">
        <v>3167</v>
      </c>
      <c r="F438" s="166" t="s">
        <v>3168</v>
      </c>
      <c r="G438" s="37">
        <v>45257</v>
      </c>
      <c r="H438" s="12" t="s">
        <v>771</v>
      </c>
      <c r="I438" s="12">
        <v>176.02</v>
      </c>
      <c r="J438" s="12">
        <v>1</v>
      </c>
      <c r="K438" s="12">
        <v>1500</v>
      </c>
      <c r="L438" s="12"/>
    </row>
    <row r="439" s="92" customFormat="1" ht="25" customHeight="1" spans="1:12">
      <c r="A439" s="12">
        <v>428</v>
      </c>
      <c r="B439" s="12" t="s">
        <v>1255</v>
      </c>
      <c r="C439" s="12" t="s">
        <v>132</v>
      </c>
      <c r="D439" s="12" t="s">
        <v>2189</v>
      </c>
      <c r="E439" s="12" t="s">
        <v>3169</v>
      </c>
      <c r="F439" s="166" t="s">
        <v>3170</v>
      </c>
      <c r="G439" s="37">
        <v>45176</v>
      </c>
      <c r="H439" s="12" t="s">
        <v>2687</v>
      </c>
      <c r="I439" s="12">
        <v>123.15</v>
      </c>
      <c r="J439" s="12">
        <v>1</v>
      </c>
      <c r="K439" s="12">
        <v>1500</v>
      </c>
      <c r="L439" s="12"/>
    </row>
    <row r="440" s="92" customFormat="1" ht="25" customHeight="1" spans="1:12">
      <c r="A440" s="12">
        <v>429</v>
      </c>
      <c r="B440" s="12" t="s">
        <v>3171</v>
      </c>
      <c r="C440" s="12" t="s">
        <v>132</v>
      </c>
      <c r="D440" s="12" t="s">
        <v>2189</v>
      </c>
      <c r="E440" s="102" t="s">
        <v>3172</v>
      </c>
      <c r="F440" s="166" t="s">
        <v>3173</v>
      </c>
      <c r="G440" s="37">
        <v>45156</v>
      </c>
      <c r="H440" s="12" t="s">
        <v>20</v>
      </c>
      <c r="I440" s="12">
        <v>475.24</v>
      </c>
      <c r="J440" s="12">
        <v>1</v>
      </c>
      <c r="K440" s="12">
        <v>1500</v>
      </c>
      <c r="L440" s="12"/>
    </row>
    <row r="441" s="92" customFormat="1" ht="25" customHeight="1" spans="1:12">
      <c r="A441" s="12">
        <v>430</v>
      </c>
      <c r="B441" s="12" t="s">
        <v>3174</v>
      </c>
      <c r="C441" s="12" t="s">
        <v>2371</v>
      </c>
      <c r="D441" s="12" t="s">
        <v>2298</v>
      </c>
      <c r="E441" s="166" t="s">
        <v>3175</v>
      </c>
      <c r="F441" s="166" t="s">
        <v>3176</v>
      </c>
      <c r="G441" s="37">
        <v>45220</v>
      </c>
      <c r="H441" s="12" t="s">
        <v>3149</v>
      </c>
      <c r="I441" s="12">
        <v>192.89</v>
      </c>
      <c r="J441" s="12">
        <v>1</v>
      </c>
      <c r="K441" s="12">
        <v>1500</v>
      </c>
      <c r="L441" s="12"/>
    </row>
    <row r="442" s="92" customFormat="1" ht="25" customHeight="1" spans="1:12">
      <c r="A442" s="12">
        <v>431</v>
      </c>
      <c r="B442" s="12" t="s">
        <v>3177</v>
      </c>
      <c r="C442" s="12" t="s">
        <v>2371</v>
      </c>
      <c r="D442" s="12" t="s">
        <v>2298</v>
      </c>
      <c r="E442" s="166" t="s">
        <v>3178</v>
      </c>
      <c r="F442" s="166" t="s">
        <v>3179</v>
      </c>
      <c r="G442" s="37">
        <v>45220</v>
      </c>
      <c r="H442" s="12" t="s">
        <v>3149</v>
      </c>
      <c r="I442" s="12">
        <v>275.1</v>
      </c>
      <c r="J442" s="12">
        <v>1</v>
      </c>
      <c r="K442" s="12">
        <v>1500</v>
      </c>
      <c r="L442" s="12"/>
    </row>
    <row r="443" s="92" customFormat="1" ht="25" customHeight="1" spans="1:12">
      <c r="A443" s="12">
        <v>432</v>
      </c>
      <c r="B443" s="12" t="s">
        <v>3180</v>
      </c>
      <c r="C443" s="12" t="s">
        <v>132</v>
      </c>
      <c r="D443" s="12" t="s">
        <v>2189</v>
      </c>
      <c r="E443" s="12">
        <v>10765524</v>
      </c>
      <c r="F443" s="166" t="s">
        <v>3181</v>
      </c>
      <c r="G443" s="37">
        <v>45124</v>
      </c>
      <c r="H443" s="12" t="s">
        <v>2687</v>
      </c>
      <c r="I443" s="12">
        <v>129.29</v>
      </c>
      <c r="J443" s="12">
        <v>1</v>
      </c>
      <c r="K443" s="12">
        <v>1500</v>
      </c>
      <c r="L443" s="12"/>
    </row>
    <row r="444" s="92" customFormat="1" ht="25" customHeight="1" spans="1:12">
      <c r="A444" s="12">
        <v>433</v>
      </c>
      <c r="B444" s="12" t="s">
        <v>3182</v>
      </c>
      <c r="C444" s="12" t="s">
        <v>2199</v>
      </c>
      <c r="D444" s="12" t="s">
        <v>2200</v>
      </c>
      <c r="E444" s="166" t="s">
        <v>3183</v>
      </c>
      <c r="F444" s="12">
        <v>15022639</v>
      </c>
      <c r="G444" s="37">
        <v>45090</v>
      </c>
      <c r="H444" s="12" t="s">
        <v>1306</v>
      </c>
      <c r="I444" s="12">
        <v>137.63</v>
      </c>
      <c r="J444" s="12">
        <v>1</v>
      </c>
      <c r="K444" s="12">
        <v>1500</v>
      </c>
      <c r="L444" s="12"/>
    </row>
    <row r="445" s="92" customFormat="1" ht="25" customHeight="1" spans="1:12">
      <c r="A445" s="12">
        <v>434</v>
      </c>
      <c r="B445" s="12" t="s">
        <v>3182</v>
      </c>
      <c r="C445" s="12" t="s">
        <v>2199</v>
      </c>
      <c r="D445" s="12" t="s">
        <v>2200</v>
      </c>
      <c r="E445" s="166" t="s">
        <v>3184</v>
      </c>
      <c r="F445" s="12">
        <v>14508005</v>
      </c>
      <c r="G445" s="37">
        <v>45117</v>
      </c>
      <c r="H445" s="12" t="s">
        <v>771</v>
      </c>
      <c r="I445" s="12">
        <v>151.87</v>
      </c>
      <c r="J445" s="12">
        <v>1</v>
      </c>
      <c r="K445" s="12">
        <v>1500</v>
      </c>
      <c r="L445" s="12"/>
    </row>
    <row r="446" s="92" customFormat="1" ht="25" customHeight="1" spans="1:12">
      <c r="A446" s="12">
        <v>435</v>
      </c>
      <c r="B446" s="12" t="s">
        <v>3185</v>
      </c>
      <c r="C446" s="12" t="s">
        <v>132</v>
      </c>
      <c r="D446" s="12" t="s">
        <v>2189</v>
      </c>
      <c r="E446" s="12" t="s">
        <v>3186</v>
      </c>
      <c r="F446" s="166" t="s">
        <v>3187</v>
      </c>
      <c r="G446" s="37">
        <v>45259</v>
      </c>
      <c r="H446" s="12" t="s">
        <v>681</v>
      </c>
      <c r="I446" s="12">
        <v>192.14</v>
      </c>
      <c r="J446" s="12">
        <v>1</v>
      </c>
      <c r="K446" s="12">
        <v>1500</v>
      </c>
      <c r="L446" s="12"/>
    </row>
    <row r="447" s="92" customFormat="1" ht="25" customHeight="1" spans="1:12">
      <c r="A447" s="12">
        <v>436</v>
      </c>
      <c r="B447" s="12" t="s">
        <v>1246</v>
      </c>
      <c r="C447" s="12" t="s">
        <v>85</v>
      </c>
      <c r="D447" s="12" t="s">
        <v>2222</v>
      </c>
      <c r="E447" s="12">
        <v>3230402677</v>
      </c>
      <c r="F447" s="12">
        <v>12403332</v>
      </c>
      <c r="G447" s="37">
        <v>45115</v>
      </c>
      <c r="H447" s="12" t="s">
        <v>1306</v>
      </c>
      <c r="I447" s="12">
        <v>137.29</v>
      </c>
      <c r="J447" s="12">
        <v>1</v>
      </c>
      <c r="K447" s="12">
        <v>1500</v>
      </c>
      <c r="L447" s="12"/>
    </row>
    <row r="448" s="92" customFormat="1" ht="25" customHeight="1" spans="1:12">
      <c r="A448" s="12">
        <v>437</v>
      </c>
      <c r="B448" s="12" t="s">
        <v>1258</v>
      </c>
      <c r="C448" s="12" t="s">
        <v>132</v>
      </c>
      <c r="D448" s="12" t="s">
        <v>2205</v>
      </c>
      <c r="E448" s="12" t="s">
        <v>3188</v>
      </c>
      <c r="F448" s="166" t="s">
        <v>3189</v>
      </c>
      <c r="G448" s="37">
        <v>45259</v>
      </c>
      <c r="H448" s="12" t="s">
        <v>681</v>
      </c>
      <c r="I448" s="12">
        <v>270.63</v>
      </c>
      <c r="J448" s="12">
        <v>1</v>
      </c>
      <c r="K448" s="12">
        <v>1500</v>
      </c>
      <c r="L448" s="12"/>
    </row>
    <row r="449" s="92" customFormat="1" ht="25" customHeight="1" spans="1:12">
      <c r="A449" s="12">
        <v>438</v>
      </c>
      <c r="B449" s="12" t="s">
        <v>3190</v>
      </c>
      <c r="C449" s="12" t="s">
        <v>132</v>
      </c>
      <c r="D449" s="12" t="s">
        <v>2189</v>
      </c>
      <c r="E449" s="12" t="s">
        <v>3191</v>
      </c>
      <c r="F449" s="166" t="s">
        <v>3192</v>
      </c>
      <c r="G449" s="37">
        <v>45237</v>
      </c>
      <c r="H449" s="12" t="s">
        <v>2687</v>
      </c>
      <c r="I449" s="12">
        <v>119.13</v>
      </c>
      <c r="J449" s="12">
        <v>1</v>
      </c>
      <c r="K449" s="12">
        <v>1500</v>
      </c>
      <c r="L449" s="12"/>
    </row>
    <row r="450" s="92" customFormat="1" ht="25" customHeight="1" spans="1:12">
      <c r="A450" s="12">
        <v>439</v>
      </c>
      <c r="B450" s="12" t="s">
        <v>1253</v>
      </c>
      <c r="C450" s="12" t="s">
        <v>85</v>
      </c>
      <c r="D450" s="12" t="s">
        <v>2222</v>
      </c>
      <c r="E450" s="12">
        <v>1323035010</v>
      </c>
      <c r="F450" s="12">
        <v>12403175</v>
      </c>
      <c r="G450" s="37">
        <v>45080</v>
      </c>
      <c r="H450" s="12" t="s">
        <v>2687</v>
      </c>
      <c r="I450" s="12">
        <v>237.65</v>
      </c>
      <c r="J450" s="12">
        <v>1</v>
      </c>
      <c r="K450" s="12">
        <v>1500</v>
      </c>
      <c r="L450" s="12"/>
    </row>
    <row r="451" s="92" customFormat="1" ht="25" customHeight="1" spans="1:12">
      <c r="A451" s="12">
        <v>440</v>
      </c>
      <c r="B451" s="12" t="s">
        <v>3193</v>
      </c>
      <c r="C451" s="12" t="s">
        <v>132</v>
      </c>
      <c r="D451" s="12" t="s">
        <v>2189</v>
      </c>
      <c r="E451" s="12" t="s">
        <v>3194</v>
      </c>
      <c r="F451" s="166" t="s">
        <v>3195</v>
      </c>
      <c r="G451" s="37">
        <v>45226</v>
      </c>
      <c r="H451" s="12" t="s">
        <v>20</v>
      </c>
      <c r="I451" s="12">
        <v>312.25</v>
      </c>
      <c r="J451" s="12">
        <v>1</v>
      </c>
      <c r="K451" s="12">
        <v>1500</v>
      </c>
      <c r="L451" s="12"/>
    </row>
    <row r="452" s="92" customFormat="1" ht="25" customHeight="1" spans="1:12">
      <c r="A452" s="12">
        <v>441</v>
      </c>
      <c r="B452" s="12" t="s">
        <v>3196</v>
      </c>
      <c r="C452" s="12" t="s">
        <v>132</v>
      </c>
      <c r="D452" s="12" t="s">
        <v>2189</v>
      </c>
      <c r="E452" s="12" t="s">
        <v>3197</v>
      </c>
      <c r="F452" s="166" t="s">
        <v>3198</v>
      </c>
      <c r="G452" s="37">
        <v>45218</v>
      </c>
      <c r="H452" s="12" t="s">
        <v>681</v>
      </c>
      <c r="I452" s="12">
        <v>186.86</v>
      </c>
      <c r="J452" s="12">
        <v>1</v>
      </c>
      <c r="K452" s="12">
        <v>1500</v>
      </c>
      <c r="L452" s="12"/>
    </row>
    <row r="453" s="92" customFormat="1" ht="25" customHeight="1" spans="1:12">
      <c r="A453" s="12">
        <v>442</v>
      </c>
      <c r="B453" s="12" t="s">
        <v>3199</v>
      </c>
      <c r="C453" s="12" t="s">
        <v>2199</v>
      </c>
      <c r="D453" s="12" t="s">
        <v>2200</v>
      </c>
      <c r="E453" s="166" t="s">
        <v>3200</v>
      </c>
      <c r="F453" s="166" t="s">
        <v>3201</v>
      </c>
      <c r="G453" s="37">
        <v>45225</v>
      </c>
      <c r="H453" s="12" t="s">
        <v>20</v>
      </c>
      <c r="I453" s="12">
        <v>295.85</v>
      </c>
      <c r="J453" s="12">
        <v>1</v>
      </c>
      <c r="K453" s="12">
        <v>1500</v>
      </c>
      <c r="L453" s="12"/>
    </row>
    <row r="454" s="92" customFormat="1" ht="25" customHeight="1" spans="1:12">
      <c r="A454" s="12">
        <v>443</v>
      </c>
      <c r="B454" s="12" t="s">
        <v>3202</v>
      </c>
      <c r="C454" s="12" t="s">
        <v>28</v>
      </c>
      <c r="D454" s="12" t="s">
        <v>2210</v>
      </c>
      <c r="E454" s="12">
        <v>52230201141</v>
      </c>
      <c r="F454" s="166" t="s">
        <v>3203</v>
      </c>
      <c r="G454" s="37">
        <v>45099</v>
      </c>
      <c r="H454" s="12" t="s">
        <v>1306</v>
      </c>
      <c r="I454" s="12">
        <v>223.4</v>
      </c>
      <c r="J454" s="12">
        <v>1</v>
      </c>
      <c r="K454" s="12">
        <v>1500</v>
      </c>
      <c r="L454" s="12"/>
    </row>
    <row r="455" s="92" customFormat="1" ht="25" customHeight="1" spans="1:12">
      <c r="A455" s="12">
        <v>444</v>
      </c>
      <c r="B455" s="12" t="s">
        <v>3204</v>
      </c>
      <c r="C455" s="12" t="s">
        <v>132</v>
      </c>
      <c r="D455" s="12" t="s">
        <v>2189</v>
      </c>
      <c r="E455" s="12" t="s">
        <v>3205</v>
      </c>
      <c r="F455" s="166" t="s">
        <v>3206</v>
      </c>
      <c r="G455" s="37">
        <v>45100</v>
      </c>
      <c r="H455" s="12" t="s">
        <v>2687</v>
      </c>
      <c r="I455" s="12">
        <v>481.43</v>
      </c>
      <c r="J455" s="12">
        <v>1</v>
      </c>
      <c r="K455" s="12">
        <v>1500</v>
      </c>
      <c r="L455" s="12"/>
    </row>
    <row r="456" s="92" customFormat="1" ht="25" customHeight="1" spans="1:12">
      <c r="A456" s="12">
        <v>445</v>
      </c>
      <c r="B456" s="12" t="s">
        <v>3207</v>
      </c>
      <c r="C456" s="12" t="s">
        <v>132</v>
      </c>
      <c r="D456" s="12" t="s">
        <v>2189</v>
      </c>
      <c r="E456" s="12">
        <v>10765802</v>
      </c>
      <c r="F456" s="166" t="s">
        <v>3208</v>
      </c>
      <c r="G456" s="37">
        <v>45100</v>
      </c>
      <c r="H456" s="12" t="s">
        <v>2687</v>
      </c>
      <c r="I456" s="12">
        <v>458.18</v>
      </c>
      <c r="J456" s="12">
        <v>1</v>
      </c>
      <c r="K456" s="12">
        <v>1500</v>
      </c>
      <c r="L456" s="12"/>
    </row>
    <row r="457" s="92" customFormat="1" ht="25" customHeight="1" spans="1:12">
      <c r="A457" s="12">
        <v>446</v>
      </c>
      <c r="B457" s="12" t="s">
        <v>1238</v>
      </c>
      <c r="C457" s="12" t="s">
        <v>28</v>
      </c>
      <c r="D457" s="12" t="s">
        <v>2210</v>
      </c>
      <c r="E457" s="12">
        <v>52230200724</v>
      </c>
      <c r="F457" s="12">
        <v>25254536</v>
      </c>
      <c r="G457" s="37">
        <v>45073</v>
      </c>
      <c r="H457" s="12" t="s">
        <v>492</v>
      </c>
      <c r="I457" s="12">
        <v>408.47</v>
      </c>
      <c r="J457" s="12">
        <v>1</v>
      </c>
      <c r="K457" s="12">
        <v>1500</v>
      </c>
      <c r="L457" s="12"/>
    </row>
    <row r="458" s="92" customFormat="1" ht="25" customHeight="1" spans="1:12">
      <c r="A458" s="12">
        <v>447</v>
      </c>
      <c r="B458" s="12" t="s">
        <v>1250</v>
      </c>
      <c r="C458" s="12" t="s">
        <v>28</v>
      </c>
      <c r="D458" s="12" t="s">
        <v>2210</v>
      </c>
      <c r="E458" s="12">
        <v>52230101216</v>
      </c>
      <c r="F458" s="166" t="s">
        <v>3209</v>
      </c>
      <c r="G458" s="37">
        <v>45023</v>
      </c>
      <c r="H458" s="12" t="s">
        <v>492</v>
      </c>
      <c r="I458" s="12">
        <v>421.67</v>
      </c>
      <c r="J458" s="12">
        <v>1</v>
      </c>
      <c r="K458" s="12">
        <v>1500</v>
      </c>
      <c r="L458" s="12"/>
    </row>
    <row r="459" s="92" customFormat="1" ht="25" customHeight="1" spans="1:12">
      <c r="A459" s="12">
        <v>448</v>
      </c>
      <c r="B459" s="12" t="s">
        <v>3210</v>
      </c>
      <c r="C459" s="12" t="s">
        <v>28</v>
      </c>
      <c r="D459" s="12" t="s">
        <v>2210</v>
      </c>
      <c r="E459" s="12">
        <v>52230201311</v>
      </c>
      <c r="F459" s="166" t="s">
        <v>3211</v>
      </c>
      <c r="G459" s="37">
        <v>45091</v>
      </c>
      <c r="H459" s="12" t="s">
        <v>1306</v>
      </c>
      <c r="I459" s="12">
        <v>129.54</v>
      </c>
      <c r="J459" s="12">
        <v>1</v>
      </c>
      <c r="K459" s="12">
        <v>1500</v>
      </c>
      <c r="L459" s="12"/>
    </row>
    <row r="460" s="92" customFormat="1" ht="25" customHeight="1" spans="1:12">
      <c r="A460" s="12">
        <v>449</v>
      </c>
      <c r="B460" s="12" t="s">
        <v>3212</v>
      </c>
      <c r="C460" s="12" t="s">
        <v>132</v>
      </c>
      <c r="D460" s="12" t="s">
        <v>2189</v>
      </c>
      <c r="E460" s="12" t="s">
        <v>3213</v>
      </c>
      <c r="F460" s="166" t="s">
        <v>3214</v>
      </c>
      <c r="G460" s="37">
        <v>45122</v>
      </c>
      <c r="H460" s="12" t="s">
        <v>2687</v>
      </c>
      <c r="I460" s="12">
        <v>294.23</v>
      </c>
      <c r="J460" s="12">
        <v>1</v>
      </c>
      <c r="K460" s="12">
        <v>1500</v>
      </c>
      <c r="L460" s="12"/>
    </row>
    <row r="461" s="92" customFormat="1" ht="25" customHeight="1" spans="1:12">
      <c r="A461" s="12">
        <v>450</v>
      </c>
      <c r="B461" s="12" t="s">
        <v>1214</v>
      </c>
      <c r="C461" s="12" t="s">
        <v>2199</v>
      </c>
      <c r="D461" s="12" t="s">
        <v>2200</v>
      </c>
      <c r="E461" s="166" t="s">
        <v>3215</v>
      </c>
      <c r="F461" s="12">
        <v>15010645</v>
      </c>
      <c r="G461" s="37">
        <v>45072</v>
      </c>
      <c r="H461" s="12" t="s">
        <v>1306</v>
      </c>
      <c r="I461" s="12">
        <v>305.56</v>
      </c>
      <c r="J461" s="12">
        <v>1</v>
      </c>
      <c r="K461" s="12">
        <v>1500</v>
      </c>
      <c r="L461" s="12"/>
    </row>
    <row r="462" s="92" customFormat="1" ht="25" customHeight="1" spans="1:12">
      <c r="A462" s="12">
        <v>451</v>
      </c>
      <c r="B462" s="12" t="s">
        <v>1224</v>
      </c>
      <c r="C462" s="12" t="s">
        <v>132</v>
      </c>
      <c r="D462" s="12" t="s">
        <v>2189</v>
      </c>
      <c r="E462" s="12">
        <v>10765734</v>
      </c>
      <c r="F462" s="166" t="s">
        <v>3216</v>
      </c>
      <c r="G462" s="37">
        <v>45127</v>
      </c>
      <c r="H462" s="12" t="s">
        <v>771</v>
      </c>
      <c r="I462" s="12">
        <v>260.38</v>
      </c>
      <c r="J462" s="12">
        <v>1</v>
      </c>
      <c r="K462" s="12">
        <v>1500</v>
      </c>
      <c r="L462" s="12"/>
    </row>
    <row r="463" s="92" customFormat="1" ht="25" customHeight="1" spans="1:12">
      <c r="A463" s="12">
        <v>452</v>
      </c>
      <c r="B463" s="12" t="s">
        <v>1182</v>
      </c>
      <c r="C463" s="12" t="s">
        <v>132</v>
      </c>
      <c r="D463" s="12" t="s">
        <v>2189</v>
      </c>
      <c r="E463" s="12">
        <v>10765700</v>
      </c>
      <c r="F463" s="166" t="s">
        <v>3217</v>
      </c>
      <c r="G463" s="37">
        <v>45126</v>
      </c>
      <c r="H463" s="12" t="s">
        <v>2687</v>
      </c>
      <c r="I463" s="12">
        <v>242.42</v>
      </c>
      <c r="J463" s="12">
        <v>1</v>
      </c>
      <c r="K463" s="12">
        <v>1500</v>
      </c>
      <c r="L463" s="12"/>
    </row>
    <row r="464" s="92" customFormat="1" ht="25" customHeight="1" spans="1:12">
      <c r="A464" s="12">
        <v>453</v>
      </c>
      <c r="B464" s="12" t="s">
        <v>3218</v>
      </c>
      <c r="C464" s="12" t="s">
        <v>132</v>
      </c>
      <c r="D464" s="12" t="s">
        <v>2189</v>
      </c>
      <c r="E464" s="12">
        <v>10765509</v>
      </c>
      <c r="F464" s="166" t="s">
        <v>3219</v>
      </c>
      <c r="G464" s="37">
        <v>45125</v>
      </c>
      <c r="H464" s="12" t="s">
        <v>2687</v>
      </c>
      <c r="I464" s="12">
        <v>217.46</v>
      </c>
      <c r="J464" s="12">
        <v>1</v>
      </c>
      <c r="K464" s="12">
        <v>1500</v>
      </c>
      <c r="L464" s="12"/>
    </row>
    <row r="465" s="92" customFormat="1" ht="25" customHeight="1" spans="1:12">
      <c r="A465" s="12">
        <v>454</v>
      </c>
      <c r="B465" s="12" t="s">
        <v>3220</v>
      </c>
      <c r="C465" s="12" t="s">
        <v>132</v>
      </c>
      <c r="D465" s="12" t="s">
        <v>2189</v>
      </c>
      <c r="E465" s="12" t="s">
        <v>3221</v>
      </c>
      <c r="F465" s="166" t="s">
        <v>3222</v>
      </c>
      <c r="G465" s="37">
        <v>45127</v>
      </c>
      <c r="H465" s="12" t="s">
        <v>2687</v>
      </c>
      <c r="I465" s="12">
        <v>381.25</v>
      </c>
      <c r="J465" s="12">
        <v>1</v>
      </c>
      <c r="K465" s="12">
        <v>1500</v>
      </c>
      <c r="L465" s="12"/>
    </row>
    <row r="466" s="92" customFormat="1" ht="25" customHeight="1" spans="1:12">
      <c r="A466" s="12">
        <v>455</v>
      </c>
      <c r="B466" s="12" t="s">
        <v>3223</v>
      </c>
      <c r="C466" s="12" t="s">
        <v>28</v>
      </c>
      <c r="D466" s="12" t="s">
        <v>2210</v>
      </c>
      <c r="E466" s="12">
        <v>52230400981</v>
      </c>
      <c r="F466" s="166" t="s">
        <v>3224</v>
      </c>
      <c r="G466" s="37">
        <v>45214</v>
      </c>
      <c r="H466" s="12" t="s">
        <v>20</v>
      </c>
      <c r="I466" s="12">
        <v>849.47</v>
      </c>
      <c r="J466" s="12">
        <v>1</v>
      </c>
      <c r="K466" s="12">
        <v>1500</v>
      </c>
      <c r="L466" s="12"/>
    </row>
    <row r="467" s="92" customFormat="1" ht="25" customHeight="1" spans="1:12">
      <c r="A467" s="12">
        <v>456</v>
      </c>
      <c r="B467" s="12" t="s">
        <v>3225</v>
      </c>
      <c r="C467" s="12" t="s">
        <v>2199</v>
      </c>
      <c r="D467" s="12" t="s">
        <v>2200</v>
      </c>
      <c r="E467" s="166" t="s">
        <v>3226</v>
      </c>
      <c r="F467" s="166" t="s">
        <v>3227</v>
      </c>
      <c r="G467" s="37">
        <v>45259</v>
      </c>
      <c r="H467" s="12" t="s">
        <v>2330</v>
      </c>
      <c r="I467" s="12">
        <v>740.85</v>
      </c>
      <c r="J467" s="12">
        <v>1</v>
      </c>
      <c r="K467" s="12">
        <v>1500</v>
      </c>
      <c r="L467" s="12"/>
    </row>
    <row r="468" s="92" customFormat="1" ht="25" customHeight="1" spans="1:12">
      <c r="A468" s="12">
        <v>457</v>
      </c>
      <c r="B468" s="12" t="s">
        <v>3225</v>
      </c>
      <c r="C468" s="12" t="s">
        <v>2199</v>
      </c>
      <c r="D468" s="12" t="s">
        <v>2200</v>
      </c>
      <c r="E468" s="166" t="s">
        <v>3228</v>
      </c>
      <c r="F468" s="166" t="s">
        <v>3229</v>
      </c>
      <c r="G468" s="37">
        <v>45259</v>
      </c>
      <c r="H468" s="12" t="s">
        <v>2330</v>
      </c>
      <c r="I468" s="12">
        <v>2430.66</v>
      </c>
      <c r="J468" s="12">
        <v>1</v>
      </c>
      <c r="K468" s="12">
        <v>1500</v>
      </c>
      <c r="L468" s="12"/>
    </row>
    <row r="469" s="92" customFormat="1" ht="25" customHeight="1" spans="1:12">
      <c r="A469" s="12">
        <v>458</v>
      </c>
      <c r="B469" s="12" t="s">
        <v>3230</v>
      </c>
      <c r="C469" s="12" t="s">
        <v>132</v>
      </c>
      <c r="D469" s="12" t="s">
        <v>2189</v>
      </c>
      <c r="E469" s="12">
        <v>10765689</v>
      </c>
      <c r="F469" s="166" t="s">
        <v>3231</v>
      </c>
      <c r="G469" s="37">
        <v>45074</v>
      </c>
      <c r="H469" s="12" t="s">
        <v>2687</v>
      </c>
      <c r="I469" s="12">
        <v>228.17</v>
      </c>
      <c r="J469" s="12">
        <v>1</v>
      </c>
      <c r="K469" s="12">
        <v>1500</v>
      </c>
      <c r="L469" s="12"/>
    </row>
    <row r="470" s="92" customFormat="1" ht="25" customHeight="1" spans="1:12">
      <c r="A470" s="12">
        <v>459</v>
      </c>
      <c r="B470" s="12" t="s">
        <v>1158</v>
      </c>
      <c r="C470" s="12" t="s">
        <v>85</v>
      </c>
      <c r="D470" s="12" t="s">
        <v>2222</v>
      </c>
      <c r="E470" s="12">
        <v>1323035107</v>
      </c>
      <c r="F470" s="12">
        <v>12403172</v>
      </c>
      <c r="G470" s="37">
        <v>45080</v>
      </c>
      <c r="H470" s="12" t="s">
        <v>492</v>
      </c>
      <c r="I470" s="12">
        <v>211.19</v>
      </c>
      <c r="J470" s="12">
        <v>1</v>
      </c>
      <c r="K470" s="12">
        <v>1500</v>
      </c>
      <c r="L470" s="12"/>
    </row>
    <row r="471" s="94" customFormat="1" ht="25" customHeight="1" spans="1:12">
      <c r="A471" s="12">
        <v>460</v>
      </c>
      <c r="B471" s="12" t="s">
        <v>1187</v>
      </c>
      <c r="C471" s="12" t="s">
        <v>132</v>
      </c>
      <c r="D471" s="12" t="s">
        <v>2189</v>
      </c>
      <c r="E471" s="12" t="s">
        <v>3232</v>
      </c>
      <c r="F471" s="166" t="s">
        <v>3233</v>
      </c>
      <c r="G471" s="37">
        <v>45117</v>
      </c>
      <c r="H471" s="12" t="s">
        <v>2687</v>
      </c>
      <c r="I471" s="12">
        <v>311.87</v>
      </c>
      <c r="J471" s="12">
        <v>1</v>
      </c>
      <c r="K471" s="12">
        <v>1500</v>
      </c>
      <c r="L471" s="12"/>
    </row>
    <row r="472" s="94" customFormat="1" ht="25" customHeight="1" spans="1:12">
      <c r="A472" s="12">
        <v>461</v>
      </c>
      <c r="B472" s="12" t="s">
        <v>3234</v>
      </c>
      <c r="C472" s="12" t="s">
        <v>132</v>
      </c>
      <c r="D472" s="12" t="s">
        <v>2205</v>
      </c>
      <c r="E472" s="12" t="s">
        <v>3235</v>
      </c>
      <c r="F472" s="12">
        <v>68484936</v>
      </c>
      <c r="G472" s="37">
        <v>44912</v>
      </c>
      <c r="H472" s="12" t="s">
        <v>2687</v>
      </c>
      <c r="I472" s="12">
        <v>234.57</v>
      </c>
      <c r="J472" s="12">
        <v>1</v>
      </c>
      <c r="K472" s="12">
        <v>1500</v>
      </c>
      <c r="L472" s="12" t="s">
        <v>207</v>
      </c>
    </row>
    <row r="473" s="94" customFormat="1" ht="25" customHeight="1" spans="1:12">
      <c r="A473" s="12">
        <v>462</v>
      </c>
      <c r="B473" s="12" t="s">
        <v>3236</v>
      </c>
      <c r="C473" s="12" t="s">
        <v>132</v>
      </c>
      <c r="D473" s="12" t="s">
        <v>2205</v>
      </c>
      <c r="E473" s="12" t="s">
        <v>3237</v>
      </c>
      <c r="F473" s="12">
        <v>38057029</v>
      </c>
      <c r="G473" s="37">
        <v>44895</v>
      </c>
      <c r="H473" s="12" t="s">
        <v>20</v>
      </c>
      <c r="I473" s="12">
        <v>222.63</v>
      </c>
      <c r="J473" s="12">
        <v>1</v>
      </c>
      <c r="K473" s="12">
        <v>1500</v>
      </c>
      <c r="L473" s="12" t="s">
        <v>207</v>
      </c>
    </row>
    <row r="474" s="93" customFormat="1" ht="25" customHeight="1" spans="1:12">
      <c r="A474" s="12" t="s">
        <v>1292</v>
      </c>
      <c r="B474" s="12"/>
      <c r="C474" s="12"/>
      <c r="D474" s="12"/>
      <c r="E474" s="12"/>
      <c r="F474" s="12"/>
      <c r="G474" s="37"/>
      <c r="H474" s="12"/>
      <c r="I474" s="12"/>
      <c r="J474" s="83">
        <f>SUM(J420:J473)</f>
        <v>54</v>
      </c>
      <c r="K474" s="12">
        <f>SUM(K420:K473)</f>
        <v>81000</v>
      </c>
      <c r="L474" s="12"/>
    </row>
    <row r="475" s="94" customFormat="1" ht="25" customHeight="1" spans="1:12">
      <c r="A475" s="12">
        <v>463</v>
      </c>
      <c r="B475" s="12" t="s">
        <v>3238</v>
      </c>
      <c r="C475" s="12" t="s">
        <v>132</v>
      </c>
      <c r="D475" s="12" t="s">
        <v>2189</v>
      </c>
      <c r="E475" s="12">
        <v>10765518</v>
      </c>
      <c r="F475" s="166" t="s">
        <v>3239</v>
      </c>
      <c r="G475" s="79">
        <v>45138</v>
      </c>
      <c r="H475" s="12" t="s">
        <v>3240</v>
      </c>
      <c r="I475" s="12">
        <v>109.13</v>
      </c>
      <c r="J475" s="12">
        <v>1</v>
      </c>
      <c r="K475" s="12">
        <v>1500</v>
      </c>
      <c r="L475" s="12"/>
    </row>
    <row r="476" s="94" customFormat="1" ht="25" customHeight="1" spans="1:12">
      <c r="A476" s="12">
        <v>464</v>
      </c>
      <c r="B476" s="12" t="s">
        <v>3241</v>
      </c>
      <c r="C476" s="12" t="s">
        <v>2209</v>
      </c>
      <c r="D476" s="12" t="s">
        <v>2210</v>
      </c>
      <c r="E476" s="12">
        <v>52230100055</v>
      </c>
      <c r="F476" s="12">
        <v>25254484</v>
      </c>
      <c r="G476" s="79">
        <v>45066</v>
      </c>
      <c r="H476" s="12" t="s">
        <v>3242</v>
      </c>
      <c r="I476" s="12">
        <v>128.84</v>
      </c>
      <c r="J476" s="12">
        <v>1</v>
      </c>
      <c r="K476" s="12">
        <v>1500</v>
      </c>
      <c r="L476" s="12"/>
    </row>
    <row r="477" s="94" customFormat="1" ht="25" customHeight="1" spans="1:12">
      <c r="A477" s="12">
        <v>465</v>
      </c>
      <c r="B477" s="12" t="s">
        <v>3241</v>
      </c>
      <c r="C477" s="12" t="s">
        <v>2209</v>
      </c>
      <c r="D477" s="12" t="s">
        <v>2210</v>
      </c>
      <c r="E477" s="12">
        <v>52230102756</v>
      </c>
      <c r="F477" s="12">
        <v>25254482</v>
      </c>
      <c r="G477" s="79">
        <v>45066</v>
      </c>
      <c r="H477" s="12" t="s">
        <v>3243</v>
      </c>
      <c r="I477" s="12">
        <v>104.38</v>
      </c>
      <c r="J477" s="12">
        <v>1</v>
      </c>
      <c r="K477" s="12">
        <v>1500</v>
      </c>
      <c r="L477" s="12"/>
    </row>
    <row r="478" s="94" customFormat="1" ht="25" customHeight="1" spans="1:12">
      <c r="A478" s="12">
        <v>466</v>
      </c>
      <c r="B478" s="12" t="s">
        <v>3244</v>
      </c>
      <c r="C478" s="12" t="s">
        <v>85</v>
      </c>
      <c r="D478" s="12" t="s">
        <v>2222</v>
      </c>
      <c r="E478" s="12">
        <v>3230402442</v>
      </c>
      <c r="F478" s="12">
        <v>12403241</v>
      </c>
      <c r="G478" s="79">
        <v>45100</v>
      </c>
      <c r="H478" s="12" t="s">
        <v>309</v>
      </c>
      <c r="I478" s="12">
        <v>323.41</v>
      </c>
      <c r="J478" s="12">
        <v>1</v>
      </c>
      <c r="K478" s="12">
        <v>1500</v>
      </c>
      <c r="L478" s="12"/>
    </row>
    <row r="479" s="94" customFormat="1" ht="25" customHeight="1" spans="1:12">
      <c r="A479" s="12">
        <v>467</v>
      </c>
      <c r="B479" s="12" t="s">
        <v>3245</v>
      </c>
      <c r="C479" s="12" t="s">
        <v>2199</v>
      </c>
      <c r="D479" s="12" t="s">
        <v>2200</v>
      </c>
      <c r="E479" s="166" t="s">
        <v>3246</v>
      </c>
      <c r="F479" s="12">
        <v>15010644</v>
      </c>
      <c r="G479" s="79">
        <v>45072</v>
      </c>
      <c r="H479" s="12" t="s">
        <v>771</v>
      </c>
      <c r="I479" s="12">
        <v>232.42</v>
      </c>
      <c r="J479" s="12">
        <v>1</v>
      </c>
      <c r="K479" s="12">
        <v>1500</v>
      </c>
      <c r="L479" s="12"/>
    </row>
    <row r="480" s="94" customFormat="1" ht="25" customHeight="1" spans="1:12">
      <c r="A480" s="12">
        <v>468</v>
      </c>
      <c r="B480" s="12" t="s">
        <v>3247</v>
      </c>
      <c r="C480" s="12" t="s">
        <v>132</v>
      </c>
      <c r="D480" s="12" t="s">
        <v>2189</v>
      </c>
      <c r="E480" s="12" t="s">
        <v>3248</v>
      </c>
      <c r="F480" s="166" t="s">
        <v>3249</v>
      </c>
      <c r="G480" s="79">
        <v>45237</v>
      </c>
      <c r="H480" s="12" t="s">
        <v>394</v>
      </c>
      <c r="I480" s="12">
        <v>243.14</v>
      </c>
      <c r="J480" s="12">
        <v>1</v>
      </c>
      <c r="K480" s="12">
        <v>1500</v>
      </c>
      <c r="L480" s="12"/>
    </row>
    <row r="481" s="94" customFormat="1" ht="25" customHeight="1" spans="1:12">
      <c r="A481" s="12">
        <v>469</v>
      </c>
      <c r="B481" s="12" t="s">
        <v>3250</v>
      </c>
      <c r="C481" s="12" t="s">
        <v>132</v>
      </c>
      <c r="D481" s="12" t="s">
        <v>2189</v>
      </c>
      <c r="E481" s="12" t="s">
        <v>3251</v>
      </c>
      <c r="F481" s="166" t="s">
        <v>3252</v>
      </c>
      <c r="G481" s="79">
        <v>45070</v>
      </c>
      <c r="H481" s="12" t="s">
        <v>771</v>
      </c>
      <c r="I481" s="12">
        <v>126.28</v>
      </c>
      <c r="J481" s="12">
        <v>1</v>
      </c>
      <c r="K481" s="12">
        <v>1500</v>
      </c>
      <c r="L481" s="12"/>
    </row>
    <row r="482" s="94" customFormat="1" ht="25" customHeight="1" spans="1:12">
      <c r="A482" s="12">
        <v>470</v>
      </c>
      <c r="B482" s="12" t="s">
        <v>3250</v>
      </c>
      <c r="C482" s="12" t="s">
        <v>132</v>
      </c>
      <c r="D482" s="12" t="s">
        <v>2205</v>
      </c>
      <c r="E482" s="12" t="s">
        <v>3253</v>
      </c>
      <c r="F482" s="166" t="s">
        <v>3254</v>
      </c>
      <c r="G482" s="79">
        <v>45070</v>
      </c>
      <c r="H482" s="12" t="s">
        <v>3240</v>
      </c>
      <c r="I482" s="12">
        <v>135.86</v>
      </c>
      <c r="J482" s="12">
        <v>1</v>
      </c>
      <c r="K482" s="12">
        <v>1500</v>
      </c>
      <c r="L482" s="12"/>
    </row>
    <row r="483" s="94" customFormat="1" ht="25" customHeight="1" spans="1:12">
      <c r="A483" s="12">
        <v>471</v>
      </c>
      <c r="B483" s="12" t="s">
        <v>1345</v>
      </c>
      <c r="C483" s="12" t="s">
        <v>2209</v>
      </c>
      <c r="D483" s="12" t="s">
        <v>2210</v>
      </c>
      <c r="E483" s="12">
        <v>52230200723</v>
      </c>
      <c r="F483" s="12">
        <v>25254558</v>
      </c>
      <c r="G483" s="79">
        <v>45075</v>
      </c>
      <c r="H483" s="12" t="s">
        <v>3242</v>
      </c>
      <c r="I483" s="12">
        <v>130.71</v>
      </c>
      <c r="J483" s="12">
        <v>1</v>
      </c>
      <c r="K483" s="12">
        <v>1500</v>
      </c>
      <c r="L483" s="12"/>
    </row>
    <row r="484" s="94" customFormat="1" ht="25" customHeight="1" spans="1:12">
      <c r="A484" s="12">
        <v>472</v>
      </c>
      <c r="B484" s="12" t="s">
        <v>1340</v>
      </c>
      <c r="C484" s="12" t="s">
        <v>2209</v>
      </c>
      <c r="D484" s="12" t="s">
        <v>2210</v>
      </c>
      <c r="E484" s="12">
        <v>52230201511</v>
      </c>
      <c r="F484" s="166" t="s">
        <v>3255</v>
      </c>
      <c r="G484" s="79">
        <v>45091</v>
      </c>
      <c r="H484" s="12" t="s">
        <v>1342</v>
      </c>
      <c r="I484" s="12">
        <v>1291.13</v>
      </c>
      <c r="J484" s="12">
        <v>1</v>
      </c>
      <c r="K484" s="12">
        <v>1500</v>
      </c>
      <c r="L484" s="12"/>
    </row>
    <row r="485" s="94" customFormat="1" ht="25" customHeight="1" spans="1:12">
      <c r="A485" s="12">
        <v>473</v>
      </c>
      <c r="B485" s="12" t="s">
        <v>1340</v>
      </c>
      <c r="C485" s="12" t="s">
        <v>2209</v>
      </c>
      <c r="D485" s="12" t="s">
        <v>2210</v>
      </c>
      <c r="E485" s="12">
        <v>52230201504</v>
      </c>
      <c r="F485" s="12">
        <v>25254637</v>
      </c>
      <c r="G485" s="79">
        <v>45090</v>
      </c>
      <c r="H485" s="12" t="s">
        <v>1342</v>
      </c>
      <c r="I485" s="12">
        <v>303.59</v>
      </c>
      <c r="J485" s="12">
        <v>1</v>
      </c>
      <c r="K485" s="12">
        <v>1500</v>
      </c>
      <c r="L485" s="12"/>
    </row>
    <row r="486" s="94" customFormat="1" ht="25" customHeight="1" spans="1:12">
      <c r="A486" s="12">
        <v>474</v>
      </c>
      <c r="B486" s="12" t="s">
        <v>3256</v>
      </c>
      <c r="C486" s="12" t="s">
        <v>2209</v>
      </c>
      <c r="D486" s="12" t="s">
        <v>2210</v>
      </c>
      <c r="E486" s="12">
        <v>52230201163</v>
      </c>
      <c r="F486" s="166" t="s">
        <v>3257</v>
      </c>
      <c r="G486" s="79">
        <v>44989</v>
      </c>
      <c r="H486" s="12" t="s">
        <v>3243</v>
      </c>
      <c r="I486" s="12">
        <v>101.13</v>
      </c>
      <c r="J486" s="12">
        <v>1</v>
      </c>
      <c r="K486" s="12">
        <v>1500</v>
      </c>
      <c r="L486" s="12"/>
    </row>
    <row r="487" s="94" customFormat="1" ht="25" customHeight="1" spans="1:12">
      <c r="A487" s="12">
        <v>475</v>
      </c>
      <c r="B487" s="12" t="s">
        <v>1301</v>
      </c>
      <c r="C487" s="12" t="s">
        <v>85</v>
      </c>
      <c r="D487" s="12" t="s">
        <v>2222</v>
      </c>
      <c r="E487" s="12">
        <v>1323032396</v>
      </c>
      <c r="F487" s="166" t="s">
        <v>3258</v>
      </c>
      <c r="G487" s="79">
        <v>45013</v>
      </c>
      <c r="H487" s="12" t="s">
        <v>315</v>
      </c>
      <c r="I487" s="12">
        <v>106.1</v>
      </c>
      <c r="J487" s="12">
        <v>1</v>
      </c>
      <c r="K487" s="12">
        <v>1500</v>
      </c>
      <c r="L487" s="12"/>
    </row>
    <row r="488" s="94" customFormat="1" ht="25" customHeight="1" spans="1:12">
      <c r="A488" s="12">
        <v>476</v>
      </c>
      <c r="B488" s="12" t="s">
        <v>1301</v>
      </c>
      <c r="C488" s="12" t="s">
        <v>85</v>
      </c>
      <c r="D488" s="12" t="s">
        <v>2222</v>
      </c>
      <c r="E488" s="12">
        <v>1323032441</v>
      </c>
      <c r="F488" s="12"/>
      <c r="G488" s="79">
        <v>45013</v>
      </c>
      <c r="H488" s="12" t="s">
        <v>3259</v>
      </c>
      <c r="I488" s="12">
        <v>342.08</v>
      </c>
      <c r="J488" s="12">
        <v>1</v>
      </c>
      <c r="K488" s="12">
        <v>1500</v>
      </c>
      <c r="L488" s="12"/>
    </row>
    <row r="489" s="94" customFormat="1" ht="25" customHeight="1" spans="1:12">
      <c r="A489" s="12">
        <v>477</v>
      </c>
      <c r="B489" s="12" t="s">
        <v>1319</v>
      </c>
      <c r="C489" s="12" t="s">
        <v>132</v>
      </c>
      <c r="D489" s="12" t="s">
        <v>2189</v>
      </c>
      <c r="E489" s="12" t="s">
        <v>3260</v>
      </c>
      <c r="F489" s="166" t="s">
        <v>3261</v>
      </c>
      <c r="G489" s="79">
        <v>45123</v>
      </c>
      <c r="H489" s="12" t="s">
        <v>309</v>
      </c>
      <c r="I489" s="12">
        <v>464.2</v>
      </c>
      <c r="J489" s="12">
        <v>1</v>
      </c>
      <c r="K489" s="12">
        <v>1500</v>
      </c>
      <c r="L489" s="12"/>
    </row>
    <row r="490" s="94" customFormat="1" ht="25" customHeight="1" spans="1:12">
      <c r="A490" s="12">
        <v>478</v>
      </c>
      <c r="B490" s="12" t="s">
        <v>3262</v>
      </c>
      <c r="C490" s="12" t="s">
        <v>132</v>
      </c>
      <c r="D490" s="12" t="s">
        <v>2189</v>
      </c>
      <c r="E490" s="12" t="s">
        <v>3263</v>
      </c>
      <c r="F490" s="166" t="s">
        <v>3264</v>
      </c>
      <c r="G490" s="79">
        <v>45090</v>
      </c>
      <c r="H490" s="12" t="s">
        <v>3265</v>
      </c>
      <c r="I490" s="12">
        <v>993.34</v>
      </c>
      <c r="J490" s="12">
        <v>1</v>
      </c>
      <c r="K490" s="12">
        <v>1500</v>
      </c>
      <c r="L490" s="12"/>
    </row>
    <row r="491" s="94" customFormat="1" ht="25" customHeight="1" spans="1:12">
      <c r="A491" s="12">
        <v>479</v>
      </c>
      <c r="B491" s="12" t="s">
        <v>3262</v>
      </c>
      <c r="C491" s="12" t="s">
        <v>132</v>
      </c>
      <c r="D491" s="12" t="s">
        <v>2189</v>
      </c>
      <c r="E491" s="12">
        <v>10765915</v>
      </c>
      <c r="F491" s="12"/>
      <c r="G491" s="79">
        <v>45090</v>
      </c>
      <c r="H491" s="12" t="s">
        <v>309</v>
      </c>
      <c r="I491" s="12">
        <v>644.03</v>
      </c>
      <c r="J491" s="12">
        <v>1</v>
      </c>
      <c r="K491" s="12">
        <v>1500</v>
      </c>
      <c r="L491" s="12"/>
    </row>
    <row r="492" s="94" customFormat="1" ht="25" customHeight="1" spans="1:12">
      <c r="A492" s="12">
        <v>480</v>
      </c>
      <c r="B492" s="12" t="s">
        <v>3266</v>
      </c>
      <c r="C492" s="12" t="s">
        <v>132</v>
      </c>
      <c r="D492" s="12" t="s">
        <v>2205</v>
      </c>
      <c r="E492" s="12" t="s">
        <v>3267</v>
      </c>
      <c r="F492" s="166" t="s">
        <v>3268</v>
      </c>
      <c r="G492" s="79">
        <v>45074</v>
      </c>
      <c r="H492" s="12" t="s">
        <v>309</v>
      </c>
      <c r="I492" s="12">
        <v>441</v>
      </c>
      <c r="J492" s="12">
        <v>1</v>
      </c>
      <c r="K492" s="12">
        <v>1500</v>
      </c>
      <c r="L492" s="12"/>
    </row>
    <row r="493" s="94" customFormat="1" ht="25" customHeight="1" spans="1:12">
      <c r="A493" s="12">
        <v>481</v>
      </c>
      <c r="B493" s="12" t="s">
        <v>3269</v>
      </c>
      <c r="C493" s="12" t="s">
        <v>85</v>
      </c>
      <c r="D493" s="12" t="s">
        <v>2222</v>
      </c>
      <c r="E493" s="12">
        <v>3230402650</v>
      </c>
      <c r="F493" s="12">
        <v>12403245</v>
      </c>
      <c r="G493" s="79">
        <v>45101</v>
      </c>
      <c r="H493" s="12" t="s">
        <v>309</v>
      </c>
      <c r="I493" s="12">
        <v>137.85</v>
      </c>
      <c r="J493" s="12">
        <v>1</v>
      </c>
      <c r="K493" s="12">
        <v>1500</v>
      </c>
      <c r="L493" s="12"/>
    </row>
    <row r="494" s="94" customFormat="1" ht="25" customHeight="1" spans="1:12">
      <c r="A494" s="12">
        <v>482</v>
      </c>
      <c r="B494" s="12" t="s">
        <v>3269</v>
      </c>
      <c r="C494" s="12" t="s">
        <v>85</v>
      </c>
      <c r="D494" s="12" t="s">
        <v>2222</v>
      </c>
      <c r="E494" s="12">
        <v>3230402660</v>
      </c>
      <c r="F494" s="12"/>
      <c r="G494" s="79">
        <v>45101</v>
      </c>
      <c r="H494" s="12" t="s">
        <v>315</v>
      </c>
      <c r="I494" s="12">
        <v>101.45</v>
      </c>
      <c r="J494" s="12">
        <v>1</v>
      </c>
      <c r="K494" s="12">
        <v>1500</v>
      </c>
      <c r="L494" s="12"/>
    </row>
    <row r="495" s="94" customFormat="1" ht="25" customHeight="1" spans="1:12">
      <c r="A495" s="12">
        <v>483</v>
      </c>
      <c r="B495" s="12" t="s">
        <v>1310</v>
      </c>
      <c r="C495" s="12" t="s">
        <v>85</v>
      </c>
      <c r="D495" s="12" t="s">
        <v>2222</v>
      </c>
      <c r="E495" s="12">
        <v>1323032500</v>
      </c>
      <c r="F495" s="12">
        <v>12403032</v>
      </c>
      <c r="G495" s="79">
        <v>45036</v>
      </c>
      <c r="H495" s="12" t="s">
        <v>309</v>
      </c>
      <c r="I495" s="12">
        <v>184.3</v>
      </c>
      <c r="J495" s="12">
        <v>1</v>
      </c>
      <c r="K495" s="12">
        <v>1500</v>
      </c>
      <c r="L495" s="12"/>
    </row>
    <row r="496" s="94" customFormat="1" ht="25" customHeight="1" spans="1:12">
      <c r="A496" s="12">
        <v>484</v>
      </c>
      <c r="B496" s="12" t="s">
        <v>3270</v>
      </c>
      <c r="C496" s="12" t="s">
        <v>132</v>
      </c>
      <c r="D496" s="12" t="s">
        <v>2205</v>
      </c>
      <c r="E496" s="12" t="s">
        <v>3271</v>
      </c>
      <c r="F496" s="12"/>
      <c r="G496" s="79">
        <v>45073</v>
      </c>
      <c r="H496" s="12" t="s">
        <v>309</v>
      </c>
      <c r="I496" s="12">
        <v>313.66</v>
      </c>
      <c r="J496" s="12">
        <v>1</v>
      </c>
      <c r="K496" s="12">
        <v>1500</v>
      </c>
      <c r="L496" s="12"/>
    </row>
    <row r="497" s="94" customFormat="1" ht="25" customHeight="1" spans="1:12">
      <c r="A497" s="12">
        <v>485</v>
      </c>
      <c r="B497" s="12" t="s">
        <v>3270</v>
      </c>
      <c r="C497" s="12" t="s">
        <v>132</v>
      </c>
      <c r="D497" s="12" t="s">
        <v>2205</v>
      </c>
      <c r="E497" s="12" t="s">
        <v>3272</v>
      </c>
      <c r="F497" s="166" t="s">
        <v>3273</v>
      </c>
      <c r="G497" s="79">
        <v>45073</v>
      </c>
      <c r="H497" s="12" t="s">
        <v>3265</v>
      </c>
      <c r="I497" s="12">
        <v>200.74</v>
      </c>
      <c r="J497" s="12">
        <v>1</v>
      </c>
      <c r="K497" s="12">
        <v>1500</v>
      </c>
      <c r="L497" s="12"/>
    </row>
    <row r="498" s="94" customFormat="1" ht="25" customHeight="1" spans="1:12">
      <c r="A498" s="12">
        <v>486</v>
      </c>
      <c r="B498" s="12" t="s">
        <v>1350</v>
      </c>
      <c r="C498" s="12" t="s">
        <v>132</v>
      </c>
      <c r="D498" s="12" t="s">
        <v>2189</v>
      </c>
      <c r="E498" s="12">
        <v>10765624</v>
      </c>
      <c r="F498" s="166" t="s">
        <v>3274</v>
      </c>
      <c r="G498" s="79">
        <v>45107</v>
      </c>
      <c r="H498" s="12" t="s">
        <v>309</v>
      </c>
      <c r="I498" s="12">
        <v>344.23</v>
      </c>
      <c r="J498" s="12">
        <v>1</v>
      </c>
      <c r="K498" s="12">
        <v>1500</v>
      </c>
      <c r="L498" s="12"/>
    </row>
    <row r="499" s="94" customFormat="1" ht="25" customHeight="1" spans="1:12">
      <c r="A499" s="12">
        <v>487</v>
      </c>
      <c r="B499" s="12" t="s">
        <v>1350</v>
      </c>
      <c r="C499" s="12" t="s">
        <v>2209</v>
      </c>
      <c r="D499" s="12" t="s">
        <v>2210</v>
      </c>
      <c r="E499" s="12">
        <v>52230401864</v>
      </c>
      <c r="F499" s="166" t="s">
        <v>3275</v>
      </c>
      <c r="G499" s="79">
        <v>45231</v>
      </c>
      <c r="H499" s="12" t="s">
        <v>394</v>
      </c>
      <c r="I499" s="12">
        <v>134.17</v>
      </c>
      <c r="J499" s="12">
        <v>1</v>
      </c>
      <c r="K499" s="12">
        <v>1500</v>
      </c>
      <c r="L499" s="12"/>
    </row>
    <row r="500" s="94" customFormat="1" ht="25" customHeight="1" spans="1:12">
      <c r="A500" s="12">
        <v>488</v>
      </c>
      <c r="B500" s="12" t="s">
        <v>3276</v>
      </c>
      <c r="C500" s="12" t="s">
        <v>132</v>
      </c>
      <c r="D500" s="12" t="s">
        <v>2189</v>
      </c>
      <c r="E500" s="12" t="s">
        <v>3277</v>
      </c>
      <c r="F500" s="166" t="s">
        <v>3278</v>
      </c>
      <c r="G500" s="79">
        <v>45231</v>
      </c>
      <c r="H500" s="12" t="s">
        <v>3279</v>
      </c>
      <c r="I500" s="12">
        <v>544.89</v>
      </c>
      <c r="J500" s="12">
        <v>1</v>
      </c>
      <c r="K500" s="12">
        <v>1500</v>
      </c>
      <c r="L500" s="12"/>
    </row>
    <row r="501" s="94" customFormat="1" ht="25" customHeight="1" spans="1:12">
      <c r="A501" s="12">
        <v>489</v>
      </c>
      <c r="B501" s="12" t="s">
        <v>1328</v>
      </c>
      <c r="C501" s="12" t="s">
        <v>2199</v>
      </c>
      <c r="D501" s="12" t="s">
        <v>2200</v>
      </c>
      <c r="E501" s="166" t="s">
        <v>3280</v>
      </c>
      <c r="F501" s="12">
        <v>47181710</v>
      </c>
      <c r="G501" s="79">
        <v>45223</v>
      </c>
      <c r="H501" s="12" t="s">
        <v>3281</v>
      </c>
      <c r="I501" s="12">
        <v>209.86</v>
      </c>
      <c r="J501" s="12">
        <v>1</v>
      </c>
      <c r="K501" s="12">
        <v>1500</v>
      </c>
      <c r="L501" s="12"/>
    </row>
    <row r="502" s="94" customFormat="1" ht="25" customHeight="1" spans="1:12">
      <c r="A502" s="12">
        <v>490</v>
      </c>
      <c r="B502" s="12" t="s">
        <v>1328</v>
      </c>
      <c r="C502" s="12" t="s">
        <v>2199</v>
      </c>
      <c r="D502" s="12" t="s">
        <v>2200</v>
      </c>
      <c r="E502" s="166" t="s">
        <v>3282</v>
      </c>
      <c r="F502" s="12">
        <v>14508026</v>
      </c>
      <c r="G502" s="79">
        <v>45139</v>
      </c>
      <c r="H502" s="12" t="s">
        <v>309</v>
      </c>
      <c r="I502" s="12">
        <v>159.64</v>
      </c>
      <c r="J502" s="12">
        <v>1</v>
      </c>
      <c r="K502" s="12">
        <v>1500</v>
      </c>
      <c r="L502" s="12"/>
    </row>
    <row r="503" s="94" customFormat="1" ht="25" customHeight="1" spans="1:12">
      <c r="A503" s="12">
        <v>491</v>
      </c>
      <c r="B503" s="12" t="s">
        <v>1328</v>
      </c>
      <c r="C503" s="12" t="s">
        <v>2199</v>
      </c>
      <c r="D503" s="12" t="s">
        <v>2200</v>
      </c>
      <c r="E503" s="166" t="s">
        <v>3283</v>
      </c>
      <c r="F503" s="12">
        <v>49738976</v>
      </c>
      <c r="G503" s="79">
        <v>45225</v>
      </c>
      <c r="H503" s="12" t="s">
        <v>394</v>
      </c>
      <c r="I503" s="12">
        <v>210.23</v>
      </c>
      <c r="J503" s="12">
        <v>1</v>
      </c>
      <c r="K503" s="12">
        <v>1500</v>
      </c>
      <c r="L503" s="12"/>
    </row>
    <row r="504" s="94" customFormat="1" ht="25" customHeight="1" spans="1:12">
      <c r="A504" s="12">
        <v>492</v>
      </c>
      <c r="B504" s="12" t="s">
        <v>3284</v>
      </c>
      <c r="C504" s="12" t="s">
        <v>132</v>
      </c>
      <c r="D504" s="12" t="s">
        <v>2189</v>
      </c>
      <c r="E504" s="12" t="s">
        <v>3285</v>
      </c>
      <c r="F504" s="166" t="s">
        <v>3286</v>
      </c>
      <c r="G504" s="79">
        <v>45247</v>
      </c>
      <c r="H504" s="12" t="s">
        <v>394</v>
      </c>
      <c r="I504" s="12">
        <v>101.45</v>
      </c>
      <c r="J504" s="12">
        <v>1</v>
      </c>
      <c r="K504" s="12">
        <v>1500</v>
      </c>
      <c r="L504" s="12"/>
    </row>
    <row r="505" s="94" customFormat="1" ht="25" customHeight="1" spans="1:12">
      <c r="A505" s="12">
        <v>493</v>
      </c>
      <c r="B505" s="12" t="s">
        <v>1298</v>
      </c>
      <c r="C505" s="12" t="s">
        <v>132</v>
      </c>
      <c r="D505" s="12" t="s">
        <v>2189</v>
      </c>
      <c r="E505" s="12" t="s">
        <v>3287</v>
      </c>
      <c r="F505" s="166" t="s">
        <v>3288</v>
      </c>
      <c r="G505" s="79">
        <v>45073</v>
      </c>
      <c r="H505" s="12" t="s">
        <v>394</v>
      </c>
      <c r="I505" s="12">
        <v>196.03</v>
      </c>
      <c r="J505" s="12">
        <v>1</v>
      </c>
      <c r="K505" s="12">
        <v>1500</v>
      </c>
      <c r="L505" s="12"/>
    </row>
    <row r="506" s="94" customFormat="1" ht="25" customHeight="1" spans="1:12">
      <c r="A506" s="12">
        <v>494</v>
      </c>
      <c r="B506" s="12" t="s">
        <v>1298</v>
      </c>
      <c r="C506" s="12" t="s">
        <v>132</v>
      </c>
      <c r="D506" s="12" t="s">
        <v>2189</v>
      </c>
      <c r="E506" s="12" t="s">
        <v>3289</v>
      </c>
      <c r="F506" s="166" t="s">
        <v>3290</v>
      </c>
      <c r="G506" s="79">
        <v>45219</v>
      </c>
      <c r="H506" s="12" t="s">
        <v>394</v>
      </c>
      <c r="I506" s="12">
        <v>404.22</v>
      </c>
      <c r="J506" s="12">
        <v>1</v>
      </c>
      <c r="K506" s="12">
        <v>1500</v>
      </c>
      <c r="L506" s="12"/>
    </row>
    <row r="507" s="94" customFormat="1" ht="25" customHeight="1" spans="1:12">
      <c r="A507" s="12">
        <v>495</v>
      </c>
      <c r="B507" s="12" t="s">
        <v>3291</v>
      </c>
      <c r="C507" s="12" t="s">
        <v>2199</v>
      </c>
      <c r="D507" s="12" t="s">
        <v>2200</v>
      </c>
      <c r="E507" s="166" t="s">
        <v>3292</v>
      </c>
      <c r="F507" s="12">
        <v>27501392</v>
      </c>
      <c r="G507" s="79">
        <v>45068</v>
      </c>
      <c r="H507" s="12" t="s">
        <v>309</v>
      </c>
      <c r="I507" s="12">
        <v>323.84</v>
      </c>
      <c r="J507" s="12">
        <v>1</v>
      </c>
      <c r="K507" s="12">
        <v>1500</v>
      </c>
      <c r="L507" s="12"/>
    </row>
    <row r="508" s="94" customFormat="1" ht="25" customHeight="1" spans="1:12">
      <c r="A508" s="12">
        <v>496</v>
      </c>
      <c r="B508" s="12" t="s">
        <v>3291</v>
      </c>
      <c r="C508" s="12" t="s">
        <v>132</v>
      </c>
      <c r="D508" s="12" t="s">
        <v>2189</v>
      </c>
      <c r="E508" s="12" t="s">
        <v>3293</v>
      </c>
      <c r="F508" s="166" t="s">
        <v>3294</v>
      </c>
      <c r="G508" s="79">
        <v>45240</v>
      </c>
      <c r="H508" s="12" t="s">
        <v>394</v>
      </c>
      <c r="I508" s="12">
        <v>108.02</v>
      </c>
      <c r="J508" s="12">
        <v>1</v>
      </c>
      <c r="K508" s="12">
        <v>1500</v>
      </c>
      <c r="L508" s="12"/>
    </row>
    <row r="509" s="94" customFormat="1" ht="25" customHeight="1" spans="1:12">
      <c r="A509" s="12">
        <v>497</v>
      </c>
      <c r="B509" s="12" t="s">
        <v>1715</v>
      </c>
      <c r="C509" s="12" t="s">
        <v>2199</v>
      </c>
      <c r="D509" s="12" t="s">
        <v>2200</v>
      </c>
      <c r="E509" s="166" t="s">
        <v>3295</v>
      </c>
      <c r="F509" s="12">
        <v>62266660</v>
      </c>
      <c r="G509" s="79">
        <v>45239</v>
      </c>
      <c r="H509" s="12" t="s">
        <v>394</v>
      </c>
      <c r="I509" s="12">
        <v>550.91</v>
      </c>
      <c r="J509" s="12">
        <v>1</v>
      </c>
      <c r="K509" s="12">
        <v>1500</v>
      </c>
      <c r="L509" s="12"/>
    </row>
    <row r="510" s="94" customFormat="1" ht="25" customHeight="1" spans="1:12">
      <c r="A510" s="12">
        <v>498</v>
      </c>
      <c r="B510" s="12" t="s">
        <v>1715</v>
      </c>
      <c r="C510" s="12" t="s">
        <v>2199</v>
      </c>
      <c r="D510" s="12" t="s">
        <v>2200</v>
      </c>
      <c r="E510" s="166" t="s">
        <v>3296</v>
      </c>
      <c r="F510" s="12">
        <v>15022641</v>
      </c>
      <c r="G510" s="79">
        <v>45090</v>
      </c>
      <c r="H510" s="12" t="s">
        <v>309</v>
      </c>
      <c r="I510" s="12">
        <v>399.1</v>
      </c>
      <c r="J510" s="12">
        <v>1</v>
      </c>
      <c r="K510" s="12">
        <v>1500</v>
      </c>
      <c r="L510" s="12"/>
    </row>
    <row r="511" s="94" customFormat="1" ht="25" customHeight="1" spans="1:12">
      <c r="A511" s="12">
        <v>499</v>
      </c>
      <c r="B511" s="12" t="s">
        <v>3297</v>
      </c>
      <c r="C511" s="12" t="s">
        <v>132</v>
      </c>
      <c r="D511" s="12" t="s">
        <v>2189</v>
      </c>
      <c r="E511" s="12" t="s">
        <v>3298</v>
      </c>
      <c r="F511" s="166" t="s">
        <v>3299</v>
      </c>
      <c r="G511" s="79">
        <v>45129</v>
      </c>
      <c r="H511" s="12" t="s">
        <v>3243</v>
      </c>
      <c r="I511" s="12">
        <v>136.47</v>
      </c>
      <c r="J511" s="12">
        <v>1</v>
      </c>
      <c r="K511" s="12">
        <v>1500</v>
      </c>
      <c r="L511" s="12"/>
    </row>
    <row r="512" s="94" customFormat="1" ht="25" customHeight="1" spans="1:12">
      <c r="A512" s="12">
        <v>500</v>
      </c>
      <c r="B512" s="12" t="s">
        <v>1398</v>
      </c>
      <c r="C512" s="12" t="s">
        <v>85</v>
      </c>
      <c r="D512" s="12" t="s">
        <v>2222</v>
      </c>
      <c r="E512" s="12">
        <v>3230402686</v>
      </c>
      <c r="F512" s="12">
        <v>12403201</v>
      </c>
      <c r="G512" s="79">
        <v>45084</v>
      </c>
      <c r="H512" s="12" t="s">
        <v>3243</v>
      </c>
      <c r="I512" s="12">
        <v>102.69</v>
      </c>
      <c r="J512" s="12">
        <v>1</v>
      </c>
      <c r="K512" s="12">
        <v>1500</v>
      </c>
      <c r="L512" s="12"/>
    </row>
    <row r="513" s="94" customFormat="1" ht="25" customHeight="1" spans="1:12">
      <c r="A513" s="12">
        <v>501</v>
      </c>
      <c r="B513" s="12" t="s">
        <v>1398</v>
      </c>
      <c r="C513" s="12" t="s">
        <v>85</v>
      </c>
      <c r="D513" s="12" t="s">
        <v>2222</v>
      </c>
      <c r="E513" s="12">
        <v>3230402646</v>
      </c>
      <c r="F513" s="12"/>
      <c r="G513" s="79">
        <v>45084</v>
      </c>
      <c r="H513" s="12" t="s">
        <v>3243</v>
      </c>
      <c r="I513" s="12">
        <v>133.61</v>
      </c>
      <c r="J513" s="12">
        <v>1</v>
      </c>
      <c r="K513" s="12">
        <v>1500</v>
      </c>
      <c r="L513" s="12"/>
    </row>
    <row r="514" s="94" customFormat="1" ht="25" customHeight="1" spans="1:12">
      <c r="A514" s="12">
        <v>502</v>
      </c>
      <c r="B514" s="12" t="s">
        <v>1398</v>
      </c>
      <c r="C514" s="12" t="s">
        <v>85</v>
      </c>
      <c r="D514" s="12" t="s">
        <v>2222</v>
      </c>
      <c r="E514" s="12">
        <v>3230402755</v>
      </c>
      <c r="F514" s="12"/>
      <c r="G514" s="79">
        <v>45084</v>
      </c>
      <c r="H514" s="12" t="s">
        <v>3243</v>
      </c>
      <c r="I514" s="12">
        <v>128.9</v>
      </c>
      <c r="J514" s="12">
        <v>1</v>
      </c>
      <c r="K514" s="12">
        <v>1500</v>
      </c>
      <c r="L514" s="12"/>
    </row>
    <row r="515" s="94" customFormat="1" ht="25" customHeight="1" spans="1:12">
      <c r="A515" s="12">
        <v>503</v>
      </c>
      <c r="B515" s="12" t="s">
        <v>3300</v>
      </c>
      <c r="C515" s="12" t="s">
        <v>2209</v>
      </c>
      <c r="D515" s="12" t="s">
        <v>2210</v>
      </c>
      <c r="E515" s="12">
        <v>52230102754</v>
      </c>
      <c r="F515" s="12">
        <v>25254420</v>
      </c>
      <c r="G515" s="79">
        <v>45050</v>
      </c>
      <c r="H515" s="12" t="s">
        <v>3243</v>
      </c>
      <c r="I515" s="12">
        <v>108.59</v>
      </c>
      <c r="J515" s="12">
        <v>1</v>
      </c>
      <c r="K515" s="12">
        <v>1500</v>
      </c>
      <c r="L515" s="12"/>
    </row>
    <row r="516" s="94" customFormat="1" ht="25" customHeight="1" spans="1:12">
      <c r="A516" s="12">
        <v>504</v>
      </c>
      <c r="B516" s="12" t="s">
        <v>3300</v>
      </c>
      <c r="C516" s="12" t="s">
        <v>2209</v>
      </c>
      <c r="D516" s="12" t="s">
        <v>2210</v>
      </c>
      <c r="E516" s="12">
        <v>52230102759</v>
      </c>
      <c r="F516" s="12">
        <v>25254421</v>
      </c>
      <c r="G516" s="79">
        <v>45050</v>
      </c>
      <c r="H516" s="12" t="s">
        <v>3243</v>
      </c>
      <c r="I516" s="12">
        <v>120.11</v>
      </c>
      <c r="J516" s="12">
        <v>1</v>
      </c>
      <c r="K516" s="12">
        <v>1500</v>
      </c>
      <c r="L516" s="12"/>
    </row>
    <row r="517" s="94" customFormat="1" ht="25" customHeight="1" spans="1:12">
      <c r="A517" s="12">
        <v>505</v>
      </c>
      <c r="B517" s="12" t="s">
        <v>3301</v>
      </c>
      <c r="C517" s="12" t="s">
        <v>2199</v>
      </c>
      <c r="D517" s="12" t="s">
        <v>2200</v>
      </c>
      <c r="E517" s="166" t="s">
        <v>3302</v>
      </c>
      <c r="F517" s="12">
        <v>47211156</v>
      </c>
      <c r="G517" s="79">
        <v>45223</v>
      </c>
      <c r="H517" s="12" t="s">
        <v>3243</v>
      </c>
      <c r="I517" s="12">
        <v>281.24</v>
      </c>
      <c r="J517" s="12">
        <v>1</v>
      </c>
      <c r="K517" s="12">
        <v>1500</v>
      </c>
      <c r="L517" s="12"/>
    </row>
    <row r="518" s="94" customFormat="1" ht="25" customHeight="1" spans="1:12">
      <c r="A518" s="12">
        <v>506</v>
      </c>
      <c r="B518" s="12" t="s">
        <v>3303</v>
      </c>
      <c r="C518" s="12" t="s">
        <v>132</v>
      </c>
      <c r="D518" s="12" t="s">
        <v>2189</v>
      </c>
      <c r="E518" s="12" t="s">
        <v>3304</v>
      </c>
      <c r="F518" s="166" t="s">
        <v>3305</v>
      </c>
      <c r="G518" s="79">
        <v>45127</v>
      </c>
      <c r="H518" s="12" t="s">
        <v>3243</v>
      </c>
      <c r="I518" s="12">
        <v>149.27</v>
      </c>
      <c r="J518" s="12">
        <v>1</v>
      </c>
      <c r="K518" s="12">
        <v>1500</v>
      </c>
      <c r="L518" s="12"/>
    </row>
    <row r="519" s="94" customFormat="1" ht="25" customHeight="1" spans="1:12">
      <c r="A519" s="12">
        <v>507</v>
      </c>
      <c r="B519" s="12" t="s">
        <v>1393</v>
      </c>
      <c r="C519" s="12" t="s">
        <v>132</v>
      </c>
      <c r="D519" s="12" t="s">
        <v>2205</v>
      </c>
      <c r="E519" s="12">
        <v>10800572</v>
      </c>
      <c r="F519" s="166" t="s">
        <v>3306</v>
      </c>
      <c r="G519" s="79">
        <v>45237</v>
      </c>
      <c r="H519" s="12" t="s">
        <v>3243</v>
      </c>
      <c r="I519" s="12">
        <v>158.72</v>
      </c>
      <c r="J519" s="12">
        <v>1</v>
      </c>
      <c r="K519" s="12">
        <v>1500</v>
      </c>
      <c r="L519" s="12"/>
    </row>
    <row r="520" s="94" customFormat="1" ht="25" customHeight="1" spans="1:12">
      <c r="A520" s="12">
        <v>508</v>
      </c>
      <c r="B520" s="12" t="s">
        <v>1393</v>
      </c>
      <c r="C520" s="12" t="s">
        <v>132</v>
      </c>
      <c r="D520" s="12" t="s">
        <v>2189</v>
      </c>
      <c r="E520" s="12" t="s">
        <v>3307</v>
      </c>
      <c r="F520" s="166" t="s">
        <v>3308</v>
      </c>
      <c r="G520" s="79">
        <v>45074</v>
      </c>
      <c r="H520" s="12" t="s">
        <v>3243</v>
      </c>
      <c r="I520" s="12">
        <v>125.27</v>
      </c>
      <c r="J520" s="12">
        <v>1</v>
      </c>
      <c r="K520" s="12">
        <v>1500</v>
      </c>
      <c r="L520" s="12"/>
    </row>
    <row r="521" s="94" customFormat="1" ht="25" customHeight="1" spans="1:12">
      <c r="A521" s="12">
        <v>509</v>
      </c>
      <c r="B521" s="12" t="s">
        <v>1393</v>
      </c>
      <c r="C521" s="12" t="s">
        <v>132</v>
      </c>
      <c r="D521" s="12" t="s">
        <v>2189</v>
      </c>
      <c r="E521" s="12" t="s">
        <v>3309</v>
      </c>
      <c r="F521" s="12"/>
      <c r="G521" s="79">
        <v>45074</v>
      </c>
      <c r="H521" s="12" t="s">
        <v>3243</v>
      </c>
      <c r="I521" s="12">
        <v>169.17</v>
      </c>
      <c r="J521" s="12">
        <v>1</v>
      </c>
      <c r="K521" s="12">
        <v>1500</v>
      </c>
      <c r="L521" s="12"/>
    </row>
    <row r="522" s="94" customFormat="1" ht="25" customHeight="1" spans="1:12">
      <c r="A522" s="12">
        <v>510</v>
      </c>
      <c r="B522" s="12" t="s">
        <v>3310</v>
      </c>
      <c r="C522" s="12" t="s">
        <v>2199</v>
      </c>
      <c r="D522" s="12" t="s">
        <v>2200</v>
      </c>
      <c r="E522" s="166" t="s">
        <v>3311</v>
      </c>
      <c r="F522" s="12">
        <v>27501394</v>
      </c>
      <c r="G522" s="79">
        <v>45074</v>
      </c>
      <c r="H522" s="12" t="s">
        <v>3243</v>
      </c>
      <c r="I522" s="12">
        <v>114.76</v>
      </c>
      <c r="J522" s="12">
        <v>1</v>
      </c>
      <c r="K522" s="12">
        <v>1500</v>
      </c>
      <c r="L522" s="12"/>
    </row>
    <row r="523" s="94" customFormat="1" ht="25" customHeight="1" spans="1:12">
      <c r="A523" s="12">
        <v>511</v>
      </c>
      <c r="B523" s="12" t="s">
        <v>3312</v>
      </c>
      <c r="C523" s="12" t="s">
        <v>85</v>
      </c>
      <c r="D523" s="12" t="s">
        <v>2222</v>
      </c>
      <c r="E523" s="12">
        <v>1323035227</v>
      </c>
      <c r="F523" s="12">
        <v>12403006</v>
      </c>
      <c r="G523" s="79">
        <v>45029</v>
      </c>
      <c r="H523" s="12" t="s">
        <v>3243</v>
      </c>
      <c r="I523" s="12">
        <v>131.53</v>
      </c>
      <c r="J523" s="12">
        <v>1</v>
      </c>
      <c r="K523" s="12">
        <v>1500</v>
      </c>
      <c r="L523" s="12"/>
    </row>
    <row r="524" s="94" customFormat="1" ht="25" customHeight="1" spans="1:12">
      <c r="A524" s="12">
        <v>512</v>
      </c>
      <c r="B524" s="12" t="s">
        <v>3312</v>
      </c>
      <c r="C524" s="12" t="s">
        <v>85</v>
      </c>
      <c r="D524" s="12" t="s">
        <v>2222</v>
      </c>
      <c r="E524" s="12">
        <v>3230403301</v>
      </c>
      <c r="F524" s="12">
        <v>12403240</v>
      </c>
      <c r="G524" s="79">
        <v>45100</v>
      </c>
      <c r="H524" s="12" t="s">
        <v>3243</v>
      </c>
      <c r="I524" s="12">
        <v>136.64</v>
      </c>
      <c r="J524" s="12">
        <v>1</v>
      </c>
      <c r="K524" s="12">
        <v>1500</v>
      </c>
      <c r="L524" s="12"/>
    </row>
    <row r="525" s="94" customFormat="1" ht="25" customHeight="1" spans="1:12">
      <c r="A525" s="12">
        <v>513</v>
      </c>
      <c r="B525" s="12" t="s">
        <v>3313</v>
      </c>
      <c r="C525" s="12" t="s">
        <v>2199</v>
      </c>
      <c r="D525" s="12" t="s">
        <v>2200</v>
      </c>
      <c r="E525" s="166" t="s">
        <v>3314</v>
      </c>
      <c r="F525" s="12">
        <v>15010641</v>
      </c>
      <c r="G525" s="79">
        <v>45071</v>
      </c>
      <c r="H525" s="12" t="s">
        <v>3243</v>
      </c>
      <c r="I525" s="12">
        <v>162.03</v>
      </c>
      <c r="J525" s="12">
        <v>1</v>
      </c>
      <c r="K525" s="12">
        <v>1500</v>
      </c>
      <c r="L525" s="12"/>
    </row>
    <row r="526" s="94" customFormat="1" ht="25" customHeight="1" spans="1:12">
      <c r="A526" s="12">
        <v>514</v>
      </c>
      <c r="B526" s="12" t="s">
        <v>1383</v>
      </c>
      <c r="C526" s="12" t="s">
        <v>132</v>
      </c>
      <c r="D526" s="12" t="s">
        <v>2189</v>
      </c>
      <c r="E526" s="32" t="s">
        <v>3315</v>
      </c>
      <c r="F526" s="166" t="s">
        <v>3316</v>
      </c>
      <c r="G526" s="79">
        <v>45085</v>
      </c>
      <c r="H526" s="12" t="s">
        <v>3243</v>
      </c>
      <c r="I526" s="12">
        <v>134.22</v>
      </c>
      <c r="J526" s="12">
        <v>1</v>
      </c>
      <c r="K526" s="12">
        <v>1500</v>
      </c>
      <c r="L526" s="12"/>
    </row>
    <row r="527" s="94" customFormat="1" ht="25" customHeight="1" spans="1:12">
      <c r="A527" s="12">
        <v>515</v>
      </c>
      <c r="B527" s="12" t="s">
        <v>1404</v>
      </c>
      <c r="C527" s="12" t="s">
        <v>132</v>
      </c>
      <c r="D527" s="12" t="s">
        <v>2205</v>
      </c>
      <c r="E527" s="32" t="s">
        <v>3317</v>
      </c>
      <c r="F527" s="12">
        <v>50519345</v>
      </c>
      <c r="G527" s="79">
        <v>45226</v>
      </c>
      <c r="H527" s="12" t="s">
        <v>3243</v>
      </c>
      <c r="I527" s="12">
        <v>129.22</v>
      </c>
      <c r="J527" s="12">
        <v>1</v>
      </c>
      <c r="K527" s="12">
        <v>1500</v>
      </c>
      <c r="L527" s="12"/>
    </row>
    <row r="528" s="94" customFormat="1" ht="25" customHeight="1" spans="1:12">
      <c r="A528" s="12">
        <v>516</v>
      </c>
      <c r="B528" s="12" t="s">
        <v>1404</v>
      </c>
      <c r="C528" s="12" t="s">
        <v>85</v>
      </c>
      <c r="D528" s="12" t="s">
        <v>2222</v>
      </c>
      <c r="E528" s="32" t="s">
        <v>3318</v>
      </c>
      <c r="F528" s="12">
        <v>12403030</v>
      </c>
      <c r="G528" s="79">
        <v>45035</v>
      </c>
      <c r="H528" s="12" t="s">
        <v>3243</v>
      </c>
      <c r="I528" s="12">
        <v>147.32</v>
      </c>
      <c r="J528" s="12">
        <v>1</v>
      </c>
      <c r="K528" s="12">
        <v>1500</v>
      </c>
      <c r="L528" s="12"/>
    </row>
    <row r="529" s="94" customFormat="1" ht="25" customHeight="1" spans="1:12">
      <c r="A529" s="12">
        <v>517</v>
      </c>
      <c r="B529" s="12" t="s">
        <v>1404</v>
      </c>
      <c r="C529" s="12" t="s">
        <v>85</v>
      </c>
      <c r="D529" s="12" t="s">
        <v>2222</v>
      </c>
      <c r="E529" s="32" t="s">
        <v>3319</v>
      </c>
      <c r="F529" s="12"/>
      <c r="G529" s="79">
        <v>45035</v>
      </c>
      <c r="H529" s="12" t="s">
        <v>3243</v>
      </c>
      <c r="I529" s="12">
        <v>111.85</v>
      </c>
      <c r="J529" s="12">
        <v>1</v>
      </c>
      <c r="K529" s="12">
        <v>1500</v>
      </c>
      <c r="L529" s="12"/>
    </row>
    <row r="530" s="94" customFormat="1" ht="25" customHeight="1" spans="1:12">
      <c r="A530" s="12">
        <v>518</v>
      </c>
      <c r="B530" s="12" t="s">
        <v>3320</v>
      </c>
      <c r="C530" s="12" t="s">
        <v>609</v>
      </c>
      <c r="D530" s="12" t="s">
        <v>2521</v>
      </c>
      <c r="E530" s="12" t="s">
        <v>3321</v>
      </c>
      <c r="F530" s="166" t="s">
        <v>3322</v>
      </c>
      <c r="G530" s="12" t="s">
        <v>1067</v>
      </c>
      <c r="H530" s="12" t="s">
        <v>3323</v>
      </c>
      <c r="I530" s="12">
        <v>456.26</v>
      </c>
      <c r="J530" s="12">
        <v>1</v>
      </c>
      <c r="K530" s="12">
        <v>1500</v>
      </c>
      <c r="L530" s="12"/>
    </row>
    <row r="531" s="94" customFormat="1" ht="25" customHeight="1" spans="1:12">
      <c r="A531" s="12">
        <v>519</v>
      </c>
      <c r="B531" s="12" t="s">
        <v>3320</v>
      </c>
      <c r="C531" s="12" t="s">
        <v>132</v>
      </c>
      <c r="D531" s="12" t="s">
        <v>2189</v>
      </c>
      <c r="E531" s="12" t="s">
        <v>3324</v>
      </c>
      <c r="F531" s="166" t="s">
        <v>3325</v>
      </c>
      <c r="G531" s="12" t="s">
        <v>1061</v>
      </c>
      <c r="H531" s="12" t="s">
        <v>3326</v>
      </c>
      <c r="I531" s="12">
        <v>281.71</v>
      </c>
      <c r="J531" s="12">
        <v>1</v>
      </c>
      <c r="K531" s="12">
        <v>1500</v>
      </c>
      <c r="L531" s="12"/>
    </row>
    <row r="532" s="94" customFormat="1" ht="25" customHeight="1" spans="1:12">
      <c r="A532" s="12">
        <v>520</v>
      </c>
      <c r="B532" s="12" t="s">
        <v>3320</v>
      </c>
      <c r="C532" s="12" t="s">
        <v>2199</v>
      </c>
      <c r="D532" s="12" t="s">
        <v>2200</v>
      </c>
      <c r="E532" s="166" t="s">
        <v>3327</v>
      </c>
      <c r="F532" s="12">
        <v>14508001</v>
      </c>
      <c r="G532" s="12" t="s">
        <v>2191</v>
      </c>
      <c r="H532" s="12" t="s">
        <v>1999</v>
      </c>
      <c r="I532" s="12">
        <v>206.3</v>
      </c>
      <c r="J532" s="12">
        <v>1</v>
      </c>
      <c r="K532" s="12">
        <v>1500</v>
      </c>
      <c r="L532" s="12"/>
    </row>
    <row r="533" s="94" customFormat="1" ht="25" customHeight="1" spans="1:12">
      <c r="A533" s="12">
        <v>521</v>
      </c>
      <c r="B533" s="12" t="s">
        <v>3320</v>
      </c>
      <c r="C533" s="12" t="s">
        <v>609</v>
      </c>
      <c r="D533" s="12" t="s">
        <v>2521</v>
      </c>
      <c r="E533" s="12" t="s">
        <v>3328</v>
      </c>
      <c r="F533" s="166" t="s">
        <v>3329</v>
      </c>
      <c r="G533" s="79">
        <v>45232</v>
      </c>
      <c r="H533" s="12" t="s">
        <v>3323</v>
      </c>
      <c r="I533" s="12">
        <v>330</v>
      </c>
      <c r="J533" s="12">
        <v>1</v>
      </c>
      <c r="K533" s="12">
        <v>1500</v>
      </c>
      <c r="L533" s="12"/>
    </row>
    <row r="534" s="94" customFormat="1" ht="25" customHeight="1" spans="1:12">
      <c r="A534" s="12">
        <v>522</v>
      </c>
      <c r="B534" s="12" t="s">
        <v>3301</v>
      </c>
      <c r="C534" s="12" t="s">
        <v>132</v>
      </c>
      <c r="D534" s="12" t="s">
        <v>2205</v>
      </c>
      <c r="E534" s="12">
        <v>10800776</v>
      </c>
      <c r="F534" s="166" t="s">
        <v>3330</v>
      </c>
      <c r="G534" s="12" t="s">
        <v>3331</v>
      </c>
      <c r="H534" s="12" t="s">
        <v>3332</v>
      </c>
      <c r="I534" s="12">
        <v>685.53</v>
      </c>
      <c r="J534" s="12">
        <v>1</v>
      </c>
      <c r="K534" s="12">
        <v>1500</v>
      </c>
      <c r="L534" s="12"/>
    </row>
    <row r="535" s="94" customFormat="1" ht="25" customHeight="1" spans="1:12">
      <c r="A535" s="12">
        <v>523</v>
      </c>
      <c r="B535" s="12" t="s">
        <v>1353</v>
      </c>
      <c r="C535" s="12" t="s">
        <v>132</v>
      </c>
      <c r="D535" s="12" t="s">
        <v>2189</v>
      </c>
      <c r="E535" s="12" t="s">
        <v>3333</v>
      </c>
      <c r="F535" s="166" t="s">
        <v>3334</v>
      </c>
      <c r="G535" s="12" t="s">
        <v>3335</v>
      </c>
      <c r="H535" s="12" t="s">
        <v>2687</v>
      </c>
      <c r="I535" s="12">
        <v>204.25</v>
      </c>
      <c r="J535" s="12">
        <v>1</v>
      </c>
      <c r="K535" s="12">
        <v>1500</v>
      </c>
      <c r="L535" s="12"/>
    </row>
    <row r="536" s="94" customFormat="1" ht="25" customHeight="1" spans="1:12">
      <c r="A536" s="12">
        <v>524</v>
      </c>
      <c r="B536" s="12" t="s">
        <v>1377</v>
      </c>
      <c r="C536" s="12" t="s">
        <v>132</v>
      </c>
      <c r="D536" s="12" t="s">
        <v>2189</v>
      </c>
      <c r="E536" s="12">
        <v>10765634</v>
      </c>
      <c r="F536" s="166" t="s">
        <v>3336</v>
      </c>
      <c r="G536" s="12" t="s">
        <v>3337</v>
      </c>
      <c r="H536" s="12" t="s">
        <v>2687</v>
      </c>
      <c r="I536" s="12">
        <v>147.43</v>
      </c>
      <c r="J536" s="12">
        <v>1</v>
      </c>
      <c r="K536" s="12">
        <v>1500</v>
      </c>
      <c r="L536" s="12"/>
    </row>
    <row r="537" s="94" customFormat="1" ht="25" customHeight="1" spans="1:12">
      <c r="A537" s="12">
        <v>525</v>
      </c>
      <c r="B537" s="12" t="s">
        <v>3338</v>
      </c>
      <c r="C537" s="12" t="s">
        <v>28</v>
      </c>
      <c r="D537" s="12" t="s">
        <v>2242</v>
      </c>
      <c r="E537" s="12">
        <v>52220501355</v>
      </c>
      <c r="F537" s="166" t="s">
        <v>3339</v>
      </c>
      <c r="G537" s="12" t="s">
        <v>3340</v>
      </c>
      <c r="H537" s="12" t="s">
        <v>1306</v>
      </c>
      <c r="I537" s="12">
        <v>280</v>
      </c>
      <c r="J537" s="12">
        <v>1</v>
      </c>
      <c r="K537" s="12">
        <v>1500</v>
      </c>
      <c r="L537" s="12"/>
    </row>
    <row r="538" s="94" customFormat="1" ht="25" customHeight="1" spans="1:12">
      <c r="A538" s="12">
        <v>526</v>
      </c>
      <c r="B538" s="12" t="s">
        <v>3338</v>
      </c>
      <c r="C538" s="12" t="s">
        <v>28</v>
      </c>
      <c r="D538" s="12" t="s">
        <v>2242</v>
      </c>
      <c r="E538" s="12">
        <v>52230102758</v>
      </c>
      <c r="F538" s="166" t="s">
        <v>3341</v>
      </c>
      <c r="G538" s="12" t="s">
        <v>3342</v>
      </c>
      <c r="H538" s="12" t="s">
        <v>3343</v>
      </c>
      <c r="I538" s="12">
        <v>380</v>
      </c>
      <c r="J538" s="12">
        <v>1</v>
      </c>
      <c r="K538" s="12">
        <v>1500</v>
      </c>
      <c r="L538" s="12"/>
    </row>
    <row r="539" s="94" customFormat="1" ht="25" customHeight="1" spans="1:12">
      <c r="A539" s="12">
        <v>527</v>
      </c>
      <c r="B539" s="12" t="s">
        <v>3344</v>
      </c>
      <c r="C539" s="12" t="s">
        <v>28</v>
      </c>
      <c r="D539" s="12" t="s">
        <v>2242</v>
      </c>
      <c r="E539" s="12">
        <v>52220501254</v>
      </c>
      <c r="F539" s="166" t="s">
        <v>3345</v>
      </c>
      <c r="G539" s="12" t="s">
        <v>3342</v>
      </c>
      <c r="H539" s="12" t="s">
        <v>3343</v>
      </c>
      <c r="I539" s="12">
        <v>105.12</v>
      </c>
      <c r="J539" s="12">
        <v>1</v>
      </c>
      <c r="K539" s="12">
        <v>1500</v>
      </c>
      <c r="L539" s="12"/>
    </row>
    <row r="540" s="94" customFormat="1" ht="25" customHeight="1" spans="1:12">
      <c r="A540" s="12">
        <v>528</v>
      </c>
      <c r="B540" s="12" t="s">
        <v>3344</v>
      </c>
      <c r="C540" s="12" t="s">
        <v>28</v>
      </c>
      <c r="D540" s="12" t="s">
        <v>2242</v>
      </c>
      <c r="E540" s="12">
        <v>52230102753</v>
      </c>
      <c r="F540" s="166" t="s">
        <v>3346</v>
      </c>
      <c r="G540" s="12" t="s">
        <v>3342</v>
      </c>
      <c r="H540" s="12" t="s">
        <v>1306</v>
      </c>
      <c r="I540" s="12">
        <v>141.47</v>
      </c>
      <c r="J540" s="12">
        <v>1</v>
      </c>
      <c r="K540" s="12">
        <v>1500</v>
      </c>
      <c r="L540" s="12"/>
    </row>
    <row r="541" s="94" customFormat="1" ht="25" customHeight="1" spans="1:12">
      <c r="A541" s="12">
        <v>529</v>
      </c>
      <c r="B541" s="12" t="s">
        <v>3344</v>
      </c>
      <c r="C541" s="12" t="s">
        <v>28</v>
      </c>
      <c r="D541" s="12" t="s">
        <v>2242</v>
      </c>
      <c r="E541" s="12">
        <v>52220501255</v>
      </c>
      <c r="F541" s="166" t="s">
        <v>3347</v>
      </c>
      <c r="G541" s="12" t="s">
        <v>3342</v>
      </c>
      <c r="H541" s="12" t="s">
        <v>1306</v>
      </c>
      <c r="I541" s="12">
        <v>115.15</v>
      </c>
      <c r="J541" s="12">
        <v>1</v>
      </c>
      <c r="K541" s="12">
        <v>1500</v>
      </c>
      <c r="L541" s="12"/>
    </row>
    <row r="542" s="94" customFormat="1" ht="25" customHeight="1" spans="1:12">
      <c r="A542" s="12">
        <v>530</v>
      </c>
      <c r="B542" s="12" t="s">
        <v>1479</v>
      </c>
      <c r="C542" s="12" t="s">
        <v>28</v>
      </c>
      <c r="D542" s="12" t="s">
        <v>2242</v>
      </c>
      <c r="E542" s="12">
        <v>52220501386</v>
      </c>
      <c r="F542" s="166" t="s">
        <v>3348</v>
      </c>
      <c r="G542" s="12" t="s">
        <v>3340</v>
      </c>
      <c r="H542" s="12" t="s">
        <v>3343</v>
      </c>
      <c r="I542" s="12">
        <v>121</v>
      </c>
      <c r="J542" s="12">
        <v>1</v>
      </c>
      <c r="K542" s="12">
        <v>1500</v>
      </c>
      <c r="L542" s="12"/>
    </row>
    <row r="543" s="94" customFormat="1" ht="25" customHeight="1" spans="1:12">
      <c r="A543" s="12">
        <v>531</v>
      </c>
      <c r="B543" s="12" t="s">
        <v>3349</v>
      </c>
      <c r="C543" s="12" t="s">
        <v>85</v>
      </c>
      <c r="D543" s="12" t="s">
        <v>2222</v>
      </c>
      <c r="E543" s="12">
        <v>1325035042</v>
      </c>
      <c r="F543" s="12">
        <v>12403070</v>
      </c>
      <c r="G543" s="12" t="s">
        <v>3350</v>
      </c>
      <c r="H543" s="12" t="s">
        <v>1306</v>
      </c>
      <c r="I543" s="12">
        <v>118</v>
      </c>
      <c r="J543" s="12">
        <v>1</v>
      </c>
      <c r="K543" s="12">
        <v>1500</v>
      </c>
      <c r="L543" s="12"/>
    </row>
    <row r="544" s="94" customFormat="1" ht="25" customHeight="1" spans="1:12">
      <c r="A544" s="12">
        <v>532</v>
      </c>
      <c r="B544" s="12" t="s">
        <v>3351</v>
      </c>
      <c r="C544" s="12" t="s">
        <v>2199</v>
      </c>
      <c r="D544" s="12" t="s">
        <v>2200</v>
      </c>
      <c r="E544" s="166" t="s">
        <v>3352</v>
      </c>
      <c r="F544" s="12">
        <v>57834172</v>
      </c>
      <c r="G544" s="12" t="s">
        <v>3353</v>
      </c>
      <c r="H544" s="12" t="s">
        <v>3354</v>
      </c>
      <c r="I544" s="12">
        <v>727.12</v>
      </c>
      <c r="J544" s="12">
        <v>1</v>
      </c>
      <c r="K544" s="12">
        <v>1500</v>
      </c>
      <c r="L544" s="12"/>
    </row>
    <row r="545" s="94" customFormat="1" ht="25" customHeight="1" spans="1:12">
      <c r="A545" s="12">
        <v>533</v>
      </c>
      <c r="B545" s="12" t="s">
        <v>3355</v>
      </c>
      <c r="C545" s="12" t="s">
        <v>132</v>
      </c>
      <c r="D545" s="12" t="s">
        <v>2189</v>
      </c>
      <c r="E545" s="12">
        <v>10765718</v>
      </c>
      <c r="F545" s="166" t="s">
        <v>3356</v>
      </c>
      <c r="G545" s="12" t="s">
        <v>991</v>
      </c>
      <c r="H545" s="12" t="s">
        <v>2687</v>
      </c>
      <c r="I545" s="12">
        <v>174.11</v>
      </c>
      <c r="J545" s="12">
        <v>1</v>
      </c>
      <c r="K545" s="12">
        <v>1500</v>
      </c>
      <c r="L545" s="12"/>
    </row>
    <row r="546" s="94" customFormat="1" ht="25" customHeight="1" spans="1:12">
      <c r="A546" s="12">
        <v>534</v>
      </c>
      <c r="B546" s="12" t="s">
        <v>1390</v>
      </c>
      <c r="C546" s="12" t="s">
        <v>2209</v>
      </c>
      <c r="D546" s="12" t="s">
        <v>2210</v>
      </c>
      <c r="E546" s="12">
        <v>52230200729</v>
      </c>
      <c r="F546" s="12">
        <v>25254493</v>
      </c>
      <c r="G546" s="12" t="s">
        <v>36</v>
      </c>
      <c r="H546" s="12" t="s">
        <v>1306</v>
      </c>
      <c r="I546" s="12">
        <v>513.22</v>
      </c>
      <c r="J546" s="12">
        <v>1</v>
      </c>
      <c r="K546" s="12">
        <v>1500</v>
      </c>
      <c r="L546" s="12"/>
    </row>
    <row r="547" s="94" customFormat="1" ht="25" customHeight="1" spans="1:12">
      <c r="A547" s="12">
        <v>535</v>
      </c>
      <c r="B547" s="12" t="s">
        <v>1390</v>
      </c>
      <c r="C547" s="12" t="s">
        <v>2209</v>
      </c>
      <c r="D547" s="12" t="s">
        <v>2210</v>
      </c>
      <c r="E547" s="12">
        <v>52230202828</v>
      </c>
      <c r="F547" s="166" t="s">
        <v>3357</v>
      </c>
      <c r="G547" s="12" t="s">
        <v>32</v>
      </c>
      <c r="H547" s="12" t="s">
        <v>1306</v>
      </c>
      <c r="I547" s="12">
        <v>672.35</v>
      </c>
      <c r="J547" s="12">
        <v>1</v>
      </c>
      <c r="K547" s="12">
        <v>1500</v>
      </c>
      <c r="L547" s="12"/>
    </row>
    <row r="548" s="94" customFormat="1" ht="25" customHeight="1" spans="1:12">
      <c r="A548" s="12">
        <v>536</v>
      </c>
      <c r="B548" s="12" t="s">
        <v>1388</v>
      </c>
      <c r="C548" s="12" t="s">
        <v>2209</v>
      </c>
      <c r="D548" s="12" t="s">
        <v>2210</v>
      </c>
      <c r="E548" s="12">
        <v>52230201118</v>
      </c>
      <c r="F548" s="12">
        <v>25254526</v>
      </c>
      <c r="G548" s="12" t="s">
        <v>2266</v>
      </c>
      <c r="H548" s="12" t="s">
        <v>1306</v>
      </c>
      <c r="I548" s="12">
        <v>494.39</v>
      </c>
      <c r="J548" s="12">
        <v>1</v>
      </c>
      <c r="K548" s="12">
        <v>1500</v>
      </c>
      <c r="L548" s="35"/>
    </row>
    <row r="549" s="94" customFormat="1" ht="25" customHeight="1" spans="1:12">
      <c r="A549" s="12">
        <v>537</v>
      </c>
      <c r="B549" s="12" t="s">
        <v>1388</v>
      </c>
      <c r="C549" s="12" t="s">
        <v>2209</v>
      </c>
      <c r="D549" s="12" t="s">
        <v>2210</v>
      </c>
      <c r="E549" s="12">
        <v>52230201126</v>
      </c>
      <c r="F549" s="12">
        <v>25254525</v>
      </c>
      <c r="G549" s="12" t="s">
        <v>2266</v>
      </c>
      <c r="H549" s="12" t="s">
        <v>1306</v>
      </c>
      <c r="I549" s="12">
        <v>185.07</v>
      </c>
      <c r="J549" s="12">
        <v>1</v>
      </c>
      <c r="K549" s="12">
        <v>1500</v>
      </c>
      <c r="L549" s="12"/>
    </row>
    <row r="550" s="94" customFormat="1" ht="25" customHeight="1" spans="1:12">
      <c r="A550" s="12">
        <v>538</v>
      </c>
      <c r="B550" s="12" t="s">
        <v>1388</v>
      </c>
      <c r="C550" s="12" t="s">
        <v>2209</v>
      </c>
      <c r="D550" s="12" t="s">
        <v>2210</v>
      </c>
      <c r="E550" s="12">
        <v>52230200585</v>
      </c>
      <c r="F550" s="12">
        <v>25254527</v>
      </c>
      <c r="G550" s="12" t="s">
        <v>2266</v>
      </c>
      <c r="H550" s="12" t="s">
        <v>1306</v>
      </c>
      <c r="I550" s="12">
        <v>107.19</v>
      </c>
      <c r="J550" s="12">
        <v>1</v>
      </c>
      <c r="K550" s="12">
        <v>1500</v>
      </c>
      <c r="L550" s="12"/>
    </row>
    <row r="551" s="94" customFormat="1" ht="25" customHeight="1" spans="1:12">
      <c r="A551" s="12">
        <v>539</v>
      </c>
      <c r="B551" s="12" t="s">
        <v>1388</v>
      </c>
      <c r="C551" s="12" t="s">
        <v>2209</v>
      </c>
      <c r="D551" s="12" t="s">
        <v>2210</v>
      </c>
      <c r="E551" s="12">
        <v>52230401415</v>
      </c>
      <c r="F551" s="166" t="s">
        <v>3358</v>
      </c>
      <c r="G551" s="12" t="s">
        <v>969</v>
      </c>
      <c r="H551" s="12" t="s">
        <v>3359</v>
      </c>
      <c r="I551" s="12">
        <v>212.25</v>
      </c>
      <c r="J551" s="12">
        <v>1</v>
      </c>
      <c r="K551" s="12">
        <v>1500</v>
      </c>
      <c r="L551" s="12"/>
    </row>
    <row r="552" s="94" customFormat="1" ht="25" customHeight="1" spans="1:12">
      <c r="A552" s="12" t="s">
        <v>3360</v>
      </c>
      <c r="B552" s="12"/>
      <c r="C552" s="103"/>
      <c r="D552" s="103"/>
      <c r="E552" s="103"/>
      <c r="F552" s="103"/>
      <c r="G552" s="99"/>
      <c r="H552" s="104"/>
      <c r="I552" s="12"/>
      <c r="J552" s="35">
        <f>SUM(J475:J551)</f>
        <v>77</v>
      </c>
      <c r="K552" s="12">
        <f>SUM(K475:K551)</f>
        <v>115500</v>
      </c>
      <c r="L552" s="12"/>
    </row>
    <row r="553" s="92" customFormat="1" ht="25" customHeight="1" spans="1:12">
      <c r="A553" s="12">
        <v>540</v>
      </c>
      <c r="B553" s="12" t="s">
        <v>1537</v>
      </c>
      <c r="C553" s="12" t="s">
        <v>132</v>
      </c>
      <c r="D553" s="12" t="s">
        <v>2189</v>
      </c>
      <c r="E553" s="12" t="s">
        <v>3361</v>
      </c>
      <c r="F553" s="166" t="s">
        <v>3362</v>
      </c>
      <c r="G553" s="12">
        <v>20231031</v>
      </c>
      <c r="H553" s="12" t="s">
        <v>106</v>
      </c>
      <c r="I553" s="12">
        <v>121.8</v>
      </c>
      <c r="J553" s="12">
        <v>1</v>
      </c>
      <c r="K553" s="12">
        <v>1500</v>
      </c>
      <c r="L553" s="12"/>
    </row>
    <row r="554" s="92" customFormat="1" ht="25" customHeight="1" spans="1:12">
      <c r="A554" s="12">
        <v>541</v>
      </c>
      <c r="B554" s="12" t="s">
        <v>1537</v>
      </c>
      <c r="C554" s="12" t="s">
        <v>132</v>
      </c>
      <c r="D554" s="12" t="s">
        <v>2189</v>
      </c>
      <c r="E554" s="12">
        <v>10765593</v>
      </c>
      <c r="F554" s="166" t="s">
        <v>3363</v>
      </c>
      <c r="G554" s="12">
        <v>20230719</v>
      </c>
      <c r="H554" s="12" t="s">
        <v>3364</v>
      </c>
      <c r="I554" s="12">
        <v>120.68</v>
      </c>
      <c r="J554" s="12">
        <v>1</v>
      </c>
      <c r="K554" s="12">
        <v>1500</v>
      </c>
      <c r="L554" s="12"/>
    </row>
    <row r="555" s="92" customFormat="1" ht="25" customHeight="1" spans="1:12">
      <c r="A555" s="12">
        <v>542</v>
      </c>
      <c r="B555" s="12" t="s">
        <v>1590</v>
      </c>
      <c r="C555" s="12" t="s">
        <v>2209</v>
      </c>
      <c r="D555" s="12" t="s">
        <v>2210</v>
      </c>
      <c r="E555" s="12">
        <v>52230401416</v>
      </c>
      <c r="F555" s="166" t="s">
        <v>3365</v>
      </c>
      <c r="G555" s="12">
        <v>20231012</v>
      </c>
      <c r="H555" s="12" t="s">
        <v>106</v>
      </c>
      <c r="I555" s="12">
        <v>158.2</v>
      </c>
      <c r="J555" s="12">
        <v>1</v>
      </c>
      <c r="K555" s="12">
        <v>1500</v>
      </c>
      <c r="L555" s="12"/>
    </row>
    <row r="556" s="92" customFormat="1" ht="25" customHeight="1" spans="1:12">
      <c r="A556" s="12">
        <v>543</v>
      </c>
      <c r="B556" s="12" t="s">
        <v>1587</v>
      </c>
      <c r="C556" s="12" t="s">
        <v>2209</v>
      </c>
      <c r="D556" s="12" t="s">
        <v>2210</v>
      </c>
      <c r="E556" s="12">
        <v>52230401414</v>
      </c>
      <c r="F556" s="166" t="s">
        <v>3366</v>
      </c>
      <c r="G556" s="12">
        <v>20231014</v>
      </c>
      <c r="H556" s="12" t="s">
        <v>106</v>
      </c>
      <c r="I556" s="12">
        <v>202.05</v>
      </c>
      <c r="J556" s="12">
        <v>1</v>
      </c>
      <c r="K556" s="12">
        <v>1500</v>
      </c>
      <c r="L556" s="12"/>
    </row>
    <row r="557" s="92" customFormat="1" ht="25" customHeight="1" spans="1:12">
      <c r="A557" s="12">
        <v>544</v>
      </c>
      <c r="B557" s="12" t="s">
        <v>3367</v>
      </c>
      <c r="C557" s="12" t="s">
        <v>2209</v>
      </c>
      <c r="D557" s="12" t="s">
        <v>2210</v>
      </c>
      <c r="E557" s="12">
        <v>52230201138</v>
      </c>
      <c r="F557" s="12">
        <v>25254551</v>
      </c>
      <c r="G557" s="12">
        <v>20230528</v>
      </c>
      <c r="H557" s="12" t="s">
        <v>106</v>
      </c>
      <c r="I557" s="12">
        <v>174.57</v>
      </c>
      <c r="J557" s="12">
        <v>1</v>
      </c>
      <c r="K557" s="12">
        <v>1500</v>
      </c>
      <c r="L557" s="12"/>
    </row>
    <row r="558" s="92" customFormat="1" ht="25" customHeight="1" spans="1:12">
      <c r="A558" s="12">
        <v>545</v>
      </c>
      <c r="B558" s="12" t="s">
        <v>3368</v>
      </c>
      <c r="C558" s="12" t="s">
        <v>2209</v>
      </c>
      <c r="D558" s="12" t="s">
        <v>2210</v>
      </c>
      <c r="E558" s="12">
        <v>52220502414</v>
      </c>
      <c r="F558" s="166" t="s">
        <v>3369</v>
      </c>
      <c r="G558" s="12">
        <v>20230306</v>
      </c>
      <c r="H558" s="12" t="s">
        <v>106</v>
      </c>
      <c r="I558" s="12">
        <v>147</v>
      </c>
      <c r="J558" s="12">
        <v>1</v>
      </c>
      <c r="K558" s="12">
        <v>1500</v>
      </c>
      <c r="L558" s="12"/>
    </row>
    <row r="559" s="92" customFormat="1" ht="25" customHeight="1" spans="1:12">
      <c r="A559" s="12">
        <v>546</v>
      </c>
      <c r="B559" s="12" t="s">
        <v>1466</v>
      </c>
      <c r="C559" s="12" t="s">
        <v>2209</v>
      </c>
      <c r="D559" s="12" t="s">
        <v>2210</v>
      </c>
      <c r="E559" s="12">
        <v>52230202826</v>
      </c>
      <c r="F559" s="166" t="s">
        <v>3370</v>
      </c>
      <c r="G559" s="12">
        <v>20231007</v>
      </c>
      <c r="H559" s="12" t="s">
        <v>106</v>
      </c>
      <c r="I559" s="12">
        <v>185.97</v>
      </c>
      <c r="J559" s="12">
        <v>1</v>
      </c>
      <c r="K559" s="12">
        <v>1500</v>
      </c>
      <c r="L559" s="12"/>
    </row>
    <row r="560" s="92" customFormat="1" ht="25" customHeight="1" spans="1:12">
      <c r="A560" s="12">
        <v>547</v>
      </c>
      <c r="B560" s="12" t="s">
        <v>1521</v>
      </c>
      <c r="C560" s="12" t="s">
        <v>2297</v>
      </c>
      <c r="D560" s="12" t="s">
        <v>2298</v>
      </c>
      <c r="E560" s="166" t="s">
        <v>3371</v>
      </c>
      <c r="F560" s="166" t="s">
        <v>3372</v>
      </c>
      <c r="G560" s="12">
        <v>20231106</v>
      </c>
      <c r="H560" s="12" t="s">
        <v>106</v>
      </c>
      <c r="I560" s="12">
        <v>152.25</v>
      </c>
      <c r="J560" s="12">
        <v>1</v>
      </c>
      <c r="K560" s="12">
        <v>1500</v>
      </c>
      <c r="L560" s="12"/>
    </row>
    <row r="561" s="92" customFormat="1" ht="25" customHeight="1" spans="1:12">
      <c r="A561" s="12">
        <v>548</v>
      </c>
      <c r="B561" s="12" t="s">
        <v>3373</v>
      </c>
      <c r="C561" s="12" t="s">
        <v>132</v>
      </c>
      <c r="D561" s="12" t="s">
        <v>2189</v>
      </c>
      <c r="E561" s="12">
        <v>10765705</v>
      </c>
      <c r="F561" s="166" t="s">
        <v>3374</v>
      </c>
      <c r="G561" s="12">
        <v>20230716</v>
      </c>
      <c r="H561" s="12" t="s">
        <v>3364</v>
      </c>
      <c r="I561" s="12">
        <v>207.59</v>
      </c>
      <c r="J561" s="12">
        <v>1</v>
      </c>
      <c r="K561" s="12">
        <v>1500</v>
      </c>
      <c r="L561" s="12"/>
    </row>
    <row r="562" s="92" customFormat="1" ht="25" customHeight="1" spans="1:12">
      <c r="A562" s="12">
        <v>549</v>
      </c>
      <c r="B562" s="12" t="s">
        <v>3375</v>
      </c>
      <c r="C562" s="12" t="s">
        <v>2693</v>
      </c>
      <c r="D562" s="12" t="s">
        <v>2200</v>
      </c>
      <c r="E562" s="166" t="s">
        <v>3376</v>
      </c>
      <c r="F562" s="166" t="s">
        <v>3377</v>
      </c>
      <c r="G562" s="12">
        <v>20231104</v>
      </c>
      <c r="H562" s="12" t="s">
        <v>106</v>
      </c>
      <c r="I562" s="12">
        <v>157.18</v>
      </c>
      <c r="J562" s="12">
        <v>1</v>
      </c>
      <c r="K562" s="12">
        <v>1500</v>
      </c>
      <c r="L562" s="12"/>
    </row>
    <row r="563" s="92" customFormat="1" ht="25" customHeight="1" spans="1:12">
      <c r="A563" s="12">
        <v>550</v>
      </c>
      <c r="B563" s="12" t="s">
        <v>3378</v>
      </c>
      <c r="C563" s="12" t="s">
        <v>2209</v>
      </c>
      <c r="D563" s="12" t="s">
        <v>2210</v>
      </c>
      <c r="E563" s="12">
        <v>52230201136</v>
      </c>
      <c r="F563" s="12">
        <v>25254565</v>
      </c>
      <c r="G563" s="12">
        <v>20230530</v>
      </c>
      <c r="H563" s="12" t="s">
        <v>315</v>
      </c>
      <c r="I563" s="12">
        <v>138</v>
      </c>
      <c r="J563" s="12">
        <v>1</v>
      </c>
      <c r="K563" s="12">
        <v>1500</v>
      </c>
      <c r="L563" s="12"/>
    </row>
    <row r="564" s="92" customFormat="1" ht="25" customHeight="1" spans="1:12">
      <c r="A564" s="12">
        <v>551</v>
      </c>
      <c r="B564" s="12" t="s">
        <v>3379</v>
      </c>
      <c r="C564" s="12" t="s">
        <v>2297</v>
      </c>
      <c r="D564" s="12" t="s">
        <v>2298</v>
      </c>
      <c r="E564" s="166" t="s">
        <v>3380</v>
      </c>
      <c r="F564" s="166" t="s">
        <v>3381</v>
      </c>
      <c r="G564" s="12">
        <v>20231021</v>
      </c>
      <c r="H564" s="12" t="s">
        <v>106</v>
      </c>
      <c r="I564" s="12">
        <v>110.99</v>
      </c>
      <c r="J564" s="12">
        <v>1</v>
      </c>
      <c r="K564" s="12">
        <v>1500</v>
      </c>
      <c r="L564" s="12"/>
    </row>
    <row r="565" s="92" customFormat="1" ht="25" customHeight="1" spans="1:12">
      <c r="A565" s="12">
        <v>552</v>
      </c>
      <c r="B565" s="12" t="s">
        <v>1489</v>
      </c>
      <c r="C565" s="12" t="s">
        <v>132</v>
      </c>
      <c r="D565" s="12" t="s">
        <v>2189</v>
      </c>
      <c r="E565" s="12" t="s">
        <v>3382</v>
      </c>
      <c r="F565" s="166" t="s">
        <v>3383</v>
      </c>
      <c r="G565" s="12">
        <v>20230607</v>
      </c>
      <c r="H565" s="12" t="s">
        <v>3364</v>
      </c>
      <c r="I565" s="12">
        <v>104.29</v>
      </c>
      <c r="J565" s="12">
        <v>1</v>
      </c>
      <c r="K565" s="12">
        <v>1500</v>
      </c>
      <c r="L565" s="12"/>
    </row>
    <row r="566" s="92" customFormat="1" ht="25" customHeight="1" spans="1:12">
      <c r="A566" s="12">
        <v>553</v>
      </c>
      <c r="B566" s="12" t="s">
        <v>1545</v>
      </c>
      <c r="C566" s="12" t="s">
        <v>2297</v>
      </c>
      <c r="D566" s="12" t="s">
        <v>2298</v>
      </c>
      <c r="E566" s="166" t="s">
        <v>3384</v>
      </c>
      <c r="F566" s="166" t="s">
        <v>3385</v>
      </c>
      <c r="G566" s="12">
        <v>20231031</v>
      </c>
      <c r="H566" s="12" t="s">
        <v>106</v>
      </c>
      <c r="I566" s="12">
        <v>127.29</v>
      </c>
      <c r="J566" s="12">
        <v>1</v>
      </c>
      <c r="K566" s="12">
        <v>1500</v>
      </c>
      <c r="L566" s="12"/>
    </row>
    <row r="567" s="92" customFormat="1" ht="25" customHeight="1" spans="1:12">
      <c r="A567" s="12">
        <v>554</v>
      </c>
      <c r="B567" s="12" t="s">
        <v>1607</v>
      </c>
      <c r="C567" s="12" t="s">
        <v>132</v>
      </c>
      <c r="D567" s="12" t="s">
        <v>2189</v>
      </c>
      <c r="E567" s="12">
        <v>10765992</v>
      </c>
      <c r="F567" s="166" t="s">
        <v>3386</v>
      </c>
      <c r="G567" s="12">
        <v>20230715</v>
      </c>
      <c r="H567" s="12" t="s">
        <v>3364</v>
      </c>
      <c r="I567" s="12">
        <v>125.17</v>
      </c>
      <c r="J567" s="12">
        <v>1</v>
      </c>
      <c r="K567" s="12">
        <v>1500</v>
      </c>
      <c r="L567" s="12"/>
    </row>
    <row r="568" s="92" customFormat="1" ht="25" customHeight="1" spans="1:12">
      <c r="A568" s="12">
        <v>555</v>
      </c>
      <c r="B568" s="12" t="s">
        <v>3387</v>
      </c>
      <c r="C568" s="12" t="s">
        <v>503</v>
      </c>
      <c r="D568" s="12" t="s">
        <v>2222</v>
      </c>
      <c r="E568" s="12">
        <v>3230403233</v>
      </c>
      <c r="F568" s="12">
        <v>12403181</v>
      </c>
      <c r="G568" s="12">
        <v>20230603</v>
      </c>
      <c r="H568" s="12" t="s">
        <v>3364</v>
      </c>
      <c r="I568" s="12">
        <v>112.4</v>
      </c>
      <c r="J568" s="12">
        <v>1</v>
      </c>
      <c r="K568" s="12">
        <v>1500</v>
      </c>
      <c r="L568" s="12"/>
    </row>
    <row r="569" s="92" customFormat="1" ht="25" customHeight="1" spans="1:12">
      <c r="A569" s="12">
        <v>556</v>
      </c>
      <c r="B569" s="12" t="s">
        <v>3388</v>
      </c>
      <c r="C569" s="12" t="s">
        <v>2693</v>
      </c>
      <c r="D569" s="12" t="s">
        <v>2200</v>
      </c>
      <c r="E569" s="166" t="s">
        <v>3389</v>
      </c>
      <c r="F569" s="166" t="s">
        <v>3390</v>
      </c>
      <c r="G569" s="12">
        <v>20231224</v>
      </c>
      <c r="H569" s="12" t="s">
        <v>106</v>
      </c>
      <c r="I569" s="12">
        <v>165.65</v>
      </c>
      <c r="J569" s="12">
        <v>1</v>
      </c>
      <c r="K569" s="12">
        <v>1500</v>
      </c>
      <c r="L569" s="12"/>
    </row>
    <row r="570" s="92" customFormat="1" ht="25" customHeight="1" spans="1:12">
      <c r="A570" s="12">
        <v>557</v>
      </c>
      <c r="B570" s="12" t="s">
        <v>3391</v>
      </c>
      <c r="C570" s="12" t="s">
        <v>2693</v>
      </c>
      <c r="D570" s="12" t="s">
        <v>2200</v>
      </c>
      <c r="E570" s="166" t="s">
        <v>3392</v>
      </c>
      <c r="F570" s="166" t="s">
        <v>3393</v>
      </c>
      <c r="G570" s="12">
        <v>20231224</v>
      </c>
      <c r="H570" s="12" t="s">
        <v>106</v>
      </c>
      <c r="I570" s="12">
        <v>137.64</v>
      </c>
      <c r="J570" s="12">
        <v>1</v>
      </c>
      <c r="K570" s="12">
        <v>1500</v>
      </c>
      <c r="L570" s="12"/>
    </row>
    <row r="571" s="92" customFormat="1" ht="25" customHeight="1" spans="1:12">
      <c r="A571" s="12">
        <v>558</v>
      </c>
      <c r="B571" s="12" t="s">
        <v>1469</v>
      </c>
      <c r="C571" s="12" t="s">
        <v>132</v>
      </c>
      <c r="D571" s="12" t="s">
        <v>2205</v>
      </c>
      <c r="E571" s="12" t="s">
        <v>3394</v>
      </c>
      <c r="F571" s="12">
        <v>38062439</v>
      </c>
      <c r="G571" s="12">
        <v>20230513</v>
      </c>
      <c r="H571" s="12" t="s">
        <v>106</v>
      </c>
      <c r="I571" s="12">
        <v>154.69</v>
      </c>
      <c r="J571" s="12">
        <v>1</v>
      </c>
      <c r="K571" s="12">
        <v>1500</v>
      </c>
      <c r="L571" s="12"/>
    </row>
    <row r="572" s="92" customFormat="1" ht="25" customHeight="1" spans="1:12">
      <c r="A572" s="12">
        <v>559</v>
      </c>
      <c r="B572" s="12" t="s">
        <v>1527</v>
      </c>
      <c r="C572" s="12" t="s">
        <v>609</v>
      </c>
      <c r="D572" s="12" t="s">
        <v>2521</v>
      </c>
      <c r="E572" s="12" t="s">
        <v>3395</v>
      </c>
      <c r="F572" s="166" t="s">
        <v>3396</v>
      </c>
      <c r="G572" s="12">
        <v>20231026</v>
      </c>
      <c r="H572" s="12" t="s">
        <v>116</v>
      </c>
      <c r="I572" s="12">
        <v>173.2</v>
      </c>
      <c r="J572" s="12">
        <v>1</v>
      </c>
      <c r="K572" s="12">
        <v>1500</v>
      </c>
      <c r="L572" s="12"/>
    </row>
    <row r="573" s="92" customFormat="1" ht="25" customHeight="1" spans="1:12">
      <c r="A573" s="12">
        <v>560</v>
      </c>
      <c r="B573" s="12" t="s">
        <v>3397</v>
      </c>
      <c r="C573" s="12" t="s">
        <v>609</v>
      </c>
      <c r="D573" s="12" t="s">
        <v>2521</v>
      </c>
      <c r="E573" s="12" t="s">
        <v>3398</v>
      </c>
      <c r="F573" s="166" t="s">
        <v>3399</v>
      </c>
      <c r="G573" s="12">
        <v>20231110</v>
      </c>
      <c r="H573" s="12" t="s">
        <v>106</v>
      </c>
      <c r="I573" s="12">
        <v>153</v>
      </c>
      <c r="J573" s="12">
        <v>1</v>
      </c>
      <c r="K573" s="12">
        <v>1500</v>
      </c>
      <c r="L573" s="12"/>
    </row>
    <row r="574" s="92" customFormat="1" ht="25" customHeight="1" spans="1:12">
      <c r="A574" s="12">
        <v>561</v>
      </c>
      <c r="B574" s="12" t="s">
        <v>3400</v>
      </c>
      <c r="C574" s="12" t="s">
        <v>132</v>
      </c>
      <c r="D574" s="12" t="s">
        <v>2189</v>
      </c>
      <c r="E574" s="12" t="s">
        <v>3401</v>
      </c>
      <c r="F574" s="166" t="s">
        <v>3402</v>
      </c>
      <c r="G574" s="12">
        <v>20231012</v>
      </c>
      <c r="H574" s="12" t="s">
        <v>106</v>
      </c>
      <c r="I574" s="12">
        <v>129.67</v>
      </c>
      <c r="J574" s="12">
        <v>1</v>
      </c>
      <c r="K574" s="12">
        <v>1500</v>
      </c>
      <c r="L574" s="12"/>
    </row>
    <row r="575" s="92" customFormat="1" ht="25" customHeight="1" spans="1:12">
      <c r="A575" s="12">
        <v>562</v>
      </c>
      <c r="B575" s="12" t="s">
        <v>3403</v>
      </c>
      <c r="C575" s="12" t="s">
        <v>2693</v>
      </c>
      <c r="D575" s="12" t="s">
        <v>2200</v>
      </c>
      <c r="E575" s="166" t="s">
        <v>3404</v>
      </c>
      <c r="F575" s="12">
        <v>15010654</v>
      </c>
      <c r="G575" s="12">
        <v>20230601</v>
      </c>
      <c r="H575" s="12" t="s">
        <v>3364</v>
      </c>
      <c r="I575" s="12">
        <v>123.23</v>
      </c>
      <c r="J575" s="12">
        <v>1</v>
      </c>
      <c r="K575" s="12">
        <v>1500</v>
      </c>
      <c r="L575" s="12"/>
    </row>
    <row r="576" s="92" customFormat="1" ht="25" customHeight="1" spans="1:12">
      <c r="A576" s="12">
        <v>563</v>
      </c>
      <c r="B576" s="12" t="s">
        <v>3405</v>
      </c>
      <c r="C576" s="12" t="s">
        <v>609</v>
      </c>
      <c r="D576" s="12" t="s">
        <v>2521</v>
      </c>
      <c r="E576" s="12" t="s">
        <v>3406</v>
      </c>
      <c r="F576" s="166" t="s">
        <v>3407</v>
      </c>
      <c r="G576" s="12">
        <v>20231117</v>
      </c>
      <c r="H576" s="12" t="s">
        <v>106</v>
      </c>
      <c r="I576" s="12">
        <v>122.17</v>
      </c>
      <c r="J576" s="12">
        <v>1</v>
      </c>
      <c r="K576" s="12">
        <v>1500</v>
      </c>
      <c r="L576" s="12"/>
    </row>
    <row r="577" s="92" customFormat="1" ht="25" customHeight="1" spans="1:12">
      <c r="A577" s="12">
        <v>564</v>
      </c>
      <c r="B577" s="12" t="s">
        <v>1482</v>
      </c>
      <c r="C577" s="12" t="s">
        <v>609</v>
      </c>
      <c r="D577" s="12" t="s">
        <v>2521</v>
      </c>
      <c r="E577" s="12" t="s">
        <v>3408</v>
      </c>
      <c r="F577" s="166" t="s">
        <v>3409</v>
      </c>
      <c r="G577" s="12">
        <v>20231027</v>
      </c>
      <c r="H577" s="12" t="s">
        <v>106</v>
      </c>
      <c r="I577" s="12">
        <v>119.1</v>
      </c>
      <c r="J577" s="12">
        <v>1</v>
      </c>
      <c r="K577" s="12">
        <v>1500</v>
      </c>
      <c r="L577" s="12"/>
    </row>
    <row r="578" s="92" customFormat="1" ht="25" customHeight="1" spans="1:12">
      <c r="A578" s="12">
        <v>565</v>
      </c>
      <c r="B578" s="12" t="s">
        <v>1482</v>
      </c>
      <c r="C578" s="12" t="s">
        <v>609</v>
      </c>
      <c r="D578" s="12" t="s">
        <v>2521</v>
      </c>
      <c r="E578" s="12" t="s">
        <v>3410</v>
      </c>
      <c r="F578" s="166" t="s">
        <v>3411</v>
      </c>
      <c r="G578" s="12">
        <v>20231027</v>
      </c>
      <c r="H578" s="12" t="s">
        <v>106</v>
      </c>
      <c r="I578" s="12">
        <v>107</v>
      </c>
      <c r="J578" s="12">
        <v>1</v>
      </c>
      <c r="K578" s="12">
        <v>1500</v>
      </c>
      <c r="L578" s="12"/>
    </row>
    <row r="579" s="92" customFormat="1" ht="25" customHeight="1" spans="1:12">
      <c r="A579" s="12">
        <v>566</v>
      </c>
      <c r="B579" s="12" t="s">
        <v>3412</v>
      </c>
      <c r="C579" s="12" t="s">
        <v>609</v>
      </c>
      <c r="D579" s="12" t="s">
        <v>2521</v>
      </c>
      <c r="E579" s="12" t="s">
        <v>3413</v>
      </c>
      <c r="F579" s="166" t="s">
        <v>3414</v>
      </c>
      <c r="G579" s="12">
        <v>20231111</v>
      </c>
      <c r="H579" s="12" t="s">
        <v>106</v>
      </c>
      <c r="I579" s="12">
        <v>132</v>
      </c>
      <c r="J579" s="12">
        <v>1</v>
      </c>
      <c r="K579" s="12">
        <v>1500</v>
      </c>
      <c r="L579" s="12"/>
    </row>
    <row r="580" s="92" customFormat="1" ht="25" customHeight="1" spans="1:12">
      <c r="A580" s="12">
        <v>567</v>
      </c>
      <c r="B580" s="12" t="s">
        <v>1560</v>
      </c>
      <c r="C580" s="12" t="s">
        <v>2209</v>
      </c>
      <c r="D580" s="12" t="s">
        <v>2210</v>
      </c>
      <c r="E580" s="12">
        <v>52230401738</v>
      </c>
      <c r="F580" s="166" t="s">
        <v>3415</v>
      </c>
      <c r="G580" s="12">
        <v>20231023</v>
      </c>
      <c r="H580" s="12" t="s">
        <v>106</v>
      </c>
      <c r="I580" s="12">
        <v>128.79</v>
      </c>
      <c r="J580" s="12">
        <v>1</v>
      </c>
      <c r="K580" s="12">
        <v>1500</v>
      </c>
      <c r="L580" s="12"/>
    </row>
    <row r="581" s="92" customFormat="1" ht="25" customHeight="1" spans="1:12">
      <c r="A581" s="12">
        <v>568</v>
      </c>
      <c r="B581" s="12" t="s">
        <v>3416</v>
      </c>
      <c r="C581" s="12" t="s">
        <v>503</v>
      </c>
      <c r="D581" s="12" t="s">
        <v>2222</v>
      </c>
      <c r="E581" s="12">
        <v>3230402632</v>
      </c>
      <c r="F581" s="12">
        <v>12403246</v>
      </c>
      <c r="G581" s="12">
        <v>20230624</v>
      </c>
      <c r="H581" s="12" t="s">
        <v>315</v>
      </c>
      <c r="I581" s="12">
        <v>121.93</v>
      </c>
      <c r="J581" s="12">
        <v>1</v>
      </c>
      <c r="K581" s="12">
        <v>1500</v>
      </c>
      <c r="L581" s="12"/>
    </row>
    <row r="582" s="92" customFormat="1" ht="25" customHeight="1" spans="1:12">
      <c r="A582" s="12">
        <v>569</v>
      </c>
      <c r="B582" s="12" t="s">
        <v>3417</v>
      </c>
      <c r="C582" s="12" t="s">
        <v>2693</v>
      </c>
      <c r="D582" s="12" t="s">
        <v>2200</v>
      </c>
      <c r="E582" s="166" t="s">
        <v>3418</v>
      </c>
      <c r="F582" s="166" t="s">
        <v>3419</v>
      </c>
      <c r="G582" s="12">
        <v>20231224</v>
      </c>
      <c r="H582" s="12" t="s">
        <v>106</v>
      </c>
      <c r="I582" s="12">
        <v>110.51</v>
      </c>
      <c r="J582" s="12">
        <v>1</v>
      </c>
      <c r="K582" s="12">
        <v>1500</v>
      </c>
      <c r="L582" s="12"/>
    </row>
    <row r="583" s="92" customFormat="1" ht="25" customHeight="1" spans="1:12">
      <c r="A583" s="12">
        <v>570</v>
      </c>
      <c r="B583" s="12" t="s">
        <v>3420</v>
      </c>
      <c r="C583" s="12" t="s">
        <v>609</v>
      </c>
      <c r="D583" s="12" t="s">
        <v>2521</v>
      </c>
      <c r="E583" s="12" t="s">
        <v>3421</v>
      </c>
      <c r="F583" s="166" t="s">
        <v>3422</v>
      </c>
      <c r="G583" s="12">
        <v>20231020</v>
      </c>
      <c r="H583" s="12" t="s">
        <v>106</v>
      </c>
      <c r="I583" s="12">
        <v>206.34</v>
      </c>
      <c r="J583" s="12">
        <v>1</v>
      </c>
      <c r="K583" s="12">
        <v>1500</v>
      </c>
      <c r="L583" s="12"/>
    </row>
    <row r="584" s="92" customFormat="1" ht="25" customHeight="1" spans="1:12">
      <c r="A584" s="12">
        <v>571</v>
      </c>
      <c r="B584" s="12" t="s">
        <v>1472</v>
      </c>
      <c r="C584" s="12" t="s">
        <v>609</v>
      </c>
      <c r="D584" s="12" t="s">
        <v>2521</v>
      </c>
      <c r="E584" s="12" t="s">
        <v>3423</v>
      </c>
      <c r="F584" s="166" t="s">
        <v>3424</v>
      </c>
      <c r="G584" s="12">
        <v>20231027</v>
      </c>
      <c r="H584" s="12" t="s">
        <v>106</v>
      </c>
      <c r="I584" s="12">
        <v>157.9</v>
      </c>
      <c r="J584" s="12">
        <v>1</v>
      </c>
      <c r="K584" s="12">
        <v>1500</v>
      </c>
      <c r="L584" s="12"/>
    </row>
    <row r="585" s="92" customFormat="1" ht="25" customHeight="1" spans="1:12">
      <c r="A585" s="12">
        <v>572</v>
      </c>
      <c r="B585" s="12" t="s">
        <v>3425</v>
      </c>
      <c r="C585" s="12" t="s">
        <v>2297</v>
      </c>
      <c r="D585" s="12" t="s">
        <v>2298</v>
      </c>
      <c r="E585" s="166" t="s">
        <v>3426</v>
      </c>
      <c r="F585" s="166" t="s">
        <v>3427</v>
      </c>
      <c r="G585" s="12">
        <v>20231021</v>
      </c>
      <c r="H585" s="12" t="s">
        <v>106</v>
      </c>
      <c r="I585" s="12">
        <v>110.01</v>
      </c>
      <c r="J585" s="12">
        <v>1</v>
      </c>
      <c r="K585" s="12">
        <v>1500</v>
      </c>
      <c r="L585" s="12"/>
    </row>
    <row r="586" s="92" customFormat="1" ht="25" customHeight="1" spans="1:12">
      <c r="A586" s="12">
        <v>573</v>
      </c>
      <c r="B586" s="12" t="s">
        <v>3428</v>
      </c>
      <c r="C586" s="12" t="s">
        <v>2209</v>
      </c>
      <c r="D586" s="12" t="s">
        <v>2210</v>
      </c>
      <c r="E586" s="12">
        <v>52230102314</v>
      </c>
      <c r="F586" s="166" t="s">
        <v>3429</v>
      </c>
      <c r="G586" s="12">
        <v>20230413</v>
      </c>
      <c r="H586" s="12" t="s">
        <v>3364</v>
      </c>
      <c r="I586" s="12">
        <v>120</v>
      </c>
      <c r="J586" s="12">
        <v>1</v>
      </c>
      <c r="K586" s="12">
        <v>1500</v>
      </c>
      <c r="L586" s="12"/>
    </row>
    <row r="587" s="92" customFormat="1" ht="25" customHeight="1" spans="1:12">
      <c r="A587" s="12">
        <v>574</v>
      </c>
      <c r="B587" s="12" t="s">
        <v>3425</v>
      </c>
      <c r="C587" s="12" t="s">
        <v>503</v>
      </c>
      <c r="D587" s="12" t="s">
        <v>2222</v>
      </c>
      <c r="E587" s="12">
        <v>3230402308</v>
      </c>
      <c r="F587" s="166" t="s">
        <v>3430</v>
      </c>
      <c r="G587" s="12">
        <v>20231108</v>
      </c>
      <c r="H587" s="12" t="s">
        <v>116</v>
      </c>
      <c r="I587" s="12">
        <v>103.74</v>
      </c>
      <c r="J587" s="12">
        <v>1</v>
      </c>
      <c r="K587" s="12">
        <v>1500</v>
      </c>
      <c r="L587" s="12"/>
    </row>
    <row r="588" s="92" customFormat="1" ht="25" customHeight="1" spans="1:12">
      <c r="A588" s="12">
        <v>575</v>
      </c>
      <c r="B588" s="12" t="s">
        <v>1596</v>
      </c>
      <c r="C588" s="12" t="s">
        <v>609</v>
      </c>
      <c r="D588" s="12" t="s">
        <v>2521</v>
      </c>
      <c r="E588" s="12" t="s">
        <v>3431</v>
      </c>
      <c r="F588" s="166" t="s">
        <v>3432</v>
      </c>
      <c r="G588" s="12">
        <v>20231117</v>
      </c>
      <c r="H588" s="12" t="s">
        <v>106</v>
      </c>
      <c r="I588" s="12">
        <v>157.58</v>
      </c>
      <c r="J588" s="12">
        <v>1</v>
      </c>
      <c r="K588" s="12">
        <v>1500</v>
      </c>
      <c r="L588" s="12"/>
    </row>
    <row r="589" s="92" customFormat="1" ht="25" customHeight="1" spans="1:12">
      <c r="A589" s="12">
        <v>576</v>
      </c>
      <c r="B589" s="12" t="s">
        <v>1596</v>
      </c>
      <c r="C589" s="12" t="s">
        <v>609</v>
      </c>
      <c r="D589" s="12" t="s">
        <v>2521</v>
      </c>
      <c r="E589" s="12" t="s">
        <v>3433</v>
      </c>
      <c r="F589" s="166" t="s">
        <v>3434</v>
      </c>
      <c r="G589" s="12">
        <v>20231117</v>
      </c>
      <c r="H589" s="12" t="s">
        <v>106</v>
      </c>
      <c r="I589" s="12">
        <v>168.85</v>
      </c>
      <c r="J589" s="12">
        <v>1</v>
      </c>
      <c r="K589" s="12">
        <v>1500</v>
      </c>
      <c r="L589" s="12"/>
    </row>
    <row r="590" s="92" customFormat="1" ht="25" customHeight="1" spans="1:12">
      <c r="A590" s="12">
        <v>577</v>
      </c>
      <c r="B590" s="12" t="s">
        <v>1601</v>
      </c>
      <c r="C590" s="12" t="s">
        <v>609</v>
      </c>
      <c r="D590" s="12" t="s">
        <v>2521</v>
      </c>
      <c r="E590" s="12" t="s">
        <v>3435</v>
      </c>
      <c r="F590" s="166" t="s">
        <v>3436</v>
      </c>
      <c r="G590" s="12">
        <v>20231110</v>
      </c>
      <c r="H590" s="12" t="s">
        <v>106</v>
      </c>
      <c r="I590" s="12">
        <v>127.63</v>
      </c>
      <c r="J590" s="12">
        <v>1</v>
      </c>
      <c r="K590" s="12">
        <v>1500</v>
      </c>
      <c r="L590" s="12"/>
    </row>
    <row r="591" s="92" customFormat="1" ht="25" customHeight="1" spans="1:12">
      <c r="A591" s="12">
        <v>578</v>
      </c>
      <c r="B591" s="12" t="s">
        <v>3437</v>
      </c>
      <c r="C591" s="12" t="s">
        <v>609</v>
      </c>
      <c r="D591" s="12" t="s">
        <v>2521</v>
      </c>
      <c r="E591" s="12" t="s">
        <v>3438</v>
      </c>
      <c r="F591" s="166" t="s">
        <v>3439</v>
      </c>
      <c r="G591" s="12">
        <v>20231110</v>
      </c>
      <c r="H591" s="12" t="s">
        <v>106</v>
      </c>
      <c r="I591" s="12">
        <v>119.7</v>
      </c>
      <c r="J591" s="12">
        <v>1</v>
      </c>
      <c r="K591" s="12">
        <v>1500</v>
      </c>
      <c r="L591" s="12"/>
    </row>
    <row r="592" s="92" customFormat="1" ht="25" customHeight="1" spans="1:12">
      <c r="A592" s="12">
        <v>579</v>
      </c>
      <c r="B592" s="12" t="s">
        <v>3440</v>
      </c>
      <c r="C592" s="12" t="s">
        <v>2209</v>
      </c>
      <c r="D592" s="12" t="s">
        <v>2210</v>
      </c>
      <c r="E592" s="12">
        <v>52230100052</v>
      </c>
      <c r="F592" s="12">
        <v>25254400</v>
      </c>
      <c r="G592" s="12">
        <v>20230426</v>
      </c>
      <c r="H592" s="12" t="s">
        <v>106</v>
      </c>
      <c r="I592" s="12">
        <v>151</v>
      </c>
      <c r="J592" s="12">
        <v>1</v>
      </c>
      <c r="K592" s="12">
        <v>1500</v>
      </c>
      <c r="L592" s="12"/>
    </row>
    <row r="593" s="92" customFormat="1" ht="25" customHeight="1" spans="1:12">
      <c r="A593" s="12">
        <v>580</v>
      </c>
      <c r="B593" s="12" t="s">
        <v>1540</v>
      </c>
      <c r="C593" s="12" t="s">
        <v>132</v>
      </c>
      <c r="D593" s="12" t="s">
        <v>2189</v>
      </c>
      <c r="E593" s="12" t="s">
        <v>3441</v>
      </c>
      <c r="F593" s="166" t="s">
        <v>3442</v>
      </c>
      <c r="G593" s="12">
        <v>20231110</v>
      </c>
      <c r="H593" s="12" t="s">
        <v>106</v>
      </c>
      <c r="I593" s="12">
        <v>107.66</v>
      </c>
      <c r="J593" s="12">
        <v>1</v>
      </c>
      <c r="K593" s="12">
        <v>1500</v>
      </c>
      <c r="L593" s="12"/>
    </row>
    <row r="594" s="92" customFormat="1" ht="25" customHeight="1" spans="1:12">
      <c r="A594" s="12">
        <v>581</v>
      </c>
      <c r="B594" s="12" t="s">
        <v>1500</v>
      </c>
      <c r="C594" s="12" t="s">
        <v>2693</v>
      </c>
      <c r="D594" s="12" t="s">
        <v>2200</v>
      </c>
      <c r="E594" s="166" t="s">
        <v>3443</v>
      </c>
      <c r="F594" s="166" t="s">
        <v>3444</v>
      </c>
      <c r="G594" s="12">
        <v>20231224</v>
      </c>
      <c r="H594" s="12" t="s">
        <v>116</v>
      </c>
      <c r="I594" s="12">
        <v>121.46</v>
      </c>
      <c r="J594" s="12">
        <v>1</v>
      </c>
      <c r="K594" s="12">
        <v>1500</v>
      </c>
      <c r="L594" s="12"/>
    </row>
    <row r="595" s="92" customFormat="1" ht="25" customHeight="1" spans="1:12">
      <c r="A595" s="12">
        <v>582</v>
      </c>
      <c r="B595" s="12" t="s">
        <v>3445</v>
      </c>
      <c r="C595" s="12" t="s">
        <v>2693</v>
      </c>
      <c r="D595" s="12" t="s">
        <v>2200</v>
      </c>
      <c r="E595" s="166" t="s">
        <v>3446</v>
      </c>
      <c r="F595" s="166" t="s">
        <v>3447</v>
      </c>
      <c r="G595" s="12">
        <v>20231224</v>
      </c>
      <c r="H595" s="12" t="s">
        <v>106</v>
      </c>
      <c r="I595" s="12">
        <v>110.92</v>
      </c>
      <c r="J595" s="12">
        <v>1</v>
      </c>
      <c r="K595" s="12">
        <v>1500</v>
      </c>
      <c r="L595" s="12"/>
    </row>
    <row r="596" s="92" customFormat="1" ht="25" customHeight="1" spans="1:12">
      <c r="A596" s="12">
        <v>583</v>
      </c>
      <c r="B596" s="12" t="s">
        <v>3448</v>
      </c>
      <c r="C596" s="12" t="s">
        <v>2693</v>
      </c>
      <c r="D596" s="12" t="s">
        <v>2200</v>
      </c>
      <c r="E596" s="166" t="s">
        <v>3449</v>
      </c>
      <c r="F596" s="166" t="s">
        <v>3450</v>
      </c>
      <c r="G596" s="12">
        <v>20231224</v>
      </c>
      <c r="H596" s="12" t="s">
        <v>106</v>
      </c>
      <c r="I596" s="12">
        <v>178.36</v>
      </c>
      <c r="J596" s="12">
        <v>1</v>
      </c>
      <c r="K596" s="12">
        <v>1500</v>
      </c>
      <c r="L596" s="12"/>
    </row>
    <row r="597" s="92" customFormat="1" ht="25" customHeight="1" spans="1:12">
      <c r="A597" s="12">
        <v>584</v>
      </c>
      <c r="B597" s="12" t="s">
        <v>3451</v>
      </c>
      <c r="C597" s="12" t="s">
        <v>2693</v>
      </c>
      <c r="D597" s="12" t="s">
        <v>2200</v>
      </c>
      <c r="E597" s="166" t="s">
        <v>3452</v>
      </c>
      <c r="F597" s="166" t="s">
        <v>3453</v>
      </c>
      <c r="G597" s="12">
        <v>20231224</v>
      </c>
      <c r="H597" s="12" t="s">
        <v>106</v>
      </c>
      <c r="I597" s="12">
        <v>177.03</v>
      </c>
      <c r="J597" s="12">
        <v>1</v>
      </c>
      <c r="K597" s="12">
        <v>1500</v>
      </c>
      <c r="L597" s="12"/>
    </row>
    <row r="598" s="92" customFormat="1" ht="25" customHeight="1" spans="1:12">
      <c r="A598" s="12">
        <v>585</v>
      </c>
      <c r="B598" s="12" t="s">
        <v>1487</v>
      </c>
      <c r="C598" s="12" t="s">
        <v>503</v>
      </c>
      <c r="D598" s="12" t="s">
        <v>2222</v>
      </c>
      <c r="E598" s="12">
        <v>1323035041</v>
      </c>
      <c r="F598" s="12">
        <v>12402988</v>
      </c>
      <c r="G598" s="12">
        <v>20230407</v>
      </c>
      <c r="H598" s="12" t="s">
        <v>106</v>
      </c>
      <c r="I598" s="12">
        <v>261.67</v>
      </c>
      <c r="J598" s="12">
        <v>1</v>
      </c>
      <c r="K598" s="12">
        <v>1500</v>
      </c>
      <c r="L598" s="12"/>
    </row>
    <row r="599" s="92" customFormat="1" ht="25" customHeight="1" spans="1:12">
      <c r="A599" s="12">
        <v>586</v>
      </c>
      <c r="B599" s="12" t="s">
        <v>1487</v>
      </c>
      <c r="C599" s="12" t="s">
        <v>2297</v>
      </c>
      <c r="D599" s="12" t="s">
        <v>2298</v>
      </c>
      <c r="E599" s="166" t="s">
        <v>3454</v>
      </c>
      <c r="F599" s="166" t="s">
        <v>3455</v>
      </c>
      <c r="G599" s="12">
        <v>20231027</v>
      </c>
      <c r="H599" s="12" t="s">
        <v>116</v>
      </c>
      <c r="I599" s="12">
        <v>142.61</v>
      </c>
      <c r="J599" s="12">
        <v>1</v>
      </c>
      <c r="K599" s="12">
        <v>1500</v>
      </c>
      <c r="L599" s="12"/>
    </row>
    <row r="600" s="92" customFormat="1" ht="25" customHeight="1" spans="1:12">
      <c r="A600" s="12">
        <v>587</v>
      </c>
      <c r="B600" s="12" t="s">
        <v>1551</v>
      </c>
      <c r="C600" s="12" t="s">
        <v>609</v>
      </c>
      <c r="D600" s="12" t="s">
        <v>2521</v>
      </c>
      <c r="E600" s="12" t="s">
        <v>3456</v>
      </c>
      <c r="F600" s="166" t="s">
        <v>3457</v>
      </c>
      <c r="G600" s="12">
        <v>20231027</v>
      </c>
      <c r="H600" s="12" t="s">
        <v>106</v>
      </c>
      <c r="I600" s="12">
        <v>132</v>
      </c>
      <c r="J600" s="12">
        <v>1</v>
      </c>
      <c r="K600" s="12">
        <v>1500</v>
      </c>
      <c r="L600" s="12"/>
    </row>
    <row r="601" s="92" customFormat="1" ht="25" customHeight="1" spans="1:12">
      <c r="A601" s="12">
        <v>588</v>
      </c>
      <c r="B601" s="12" t="s">
        <v>3458</v>
      </c>
      <c r="C601" s="12" t="s">
        <v>2693</v>
      </c>
      <c r="D601" s="12" t="s">
        <v>2200</v>
      </c>
      <c r="E601" s="166" t="s">
        <v>3459</v>
      </c>
      <c r="F601" s="12">
        <v>15010634</v>
      </c>
      <c r="G601" s="12">
        <v>20230525</v>
      </c>
      <c r="H601" s="12" t="s">
        <v>3364</v>
      </c>
      <c r="I601" s="12">
        <v>161.12</v>
      </c>
      <c r="J601" s="12">
        <v>1</v>
      </c>
      <c r="K601" s="12">
        <v>1500</v>
      </c>
      <c r="L601" s="12"/>
    </row>
    <row r="602" s="92" customFormat="1" ht="25" customHeight="1" spans="1:12">
      <c r="A602" s="12">
        <v>589</v>
      </c>
      <c r="B602" s="12" t="s">
        <v>3460</v>
      </c>
      <c r="C602" s="12" t="s">
        <v>2297</v>
      </c>
      <c r="D602" s="12" t="s">
        <v>2298</v>
      </c>
      <c r="E602" s="166" t="s">
        <v>3461</v>
      </c>
      <c r="F602" s="166" t="s">
        <v>3462</v>
      </c>
      <c r="G602" s="12">
        <v>20231027</v>
      </c>
      <c r="H602" s="12" t="s">
        <v>106</v>
      </c>
      <c r="I602" s="12">
        <v>132.67</v>
      </c>
      <c r="J602" s="12">
        <v>1</v>
      </c>
      <c r="K602" s="12">
        <v>1500</v>
      </c>
      <c r="L602" s="12"/>
    </row>
    <row r="603" s="92" customFormat="1" ht="25" customHeight="1" spans="1:12">
      <c r="A603" s="12">
        <v>590</v>
      </c>
      <c r="B603" s="12" t="s">
        <v>1429</v>
      </c>
      <c r="C603" s="12" t="s">
        <v>132</v>
      </c>
      <c r="D603" s="12" t="s">
        <v>2189</v>
      </c>
      <c r="E603" s="12" t="s">
        <v>3463</v>
      </c>
      <c r="F603" s="166" t="s">
        <v>3464</v>
      </c>
      <c r="G603" s="12">
        <v>20231031</v>
      </c>
      <c r="H603" s="12" t="s">
        <v>106</v>
      </c>
      <c r="I603" s="12">
        <v>119.67</v>
      </c>
      <c r="J603" s="12">
        <v>1</v>
      </c>
      <c r="K603" s="12">
        <v>1500</v>
      </c>
      <c r="L603" s="12"/>
    </row>
    <row r="604" s="92" customFormat="1" ht="25" customHeight="1" spans="1:12">
      <c r="A604" s="12">
        <v>591</v>
      </c>
      <c r="B604" s="12" t="s">
        <v>1429</v>
      </c>
      <c r="C604" s="12" t="s">
        <v>132</v>
      </c>
      <c r="D604" s="12" t="s">
        <v>2189</v>
      </c>
      <c r="E604" s="12" t="s">
        <v>3465</v>
      </c>
      <c r="F604" s="166" t="s">
        <v>3466</v>
      </c>
      <c r="G604" s="12">
        <v>20230727</v>
      </c>
      <c r="H604" s="12" t="s">
        <v>3364</v>
      </c>
      <c r="I604" s="12">
        <v>123.08</v>
      </c>
      <c r="J604" s="12">
        <v>1</v>
      </c>
      <c r="K604" s="12">
        <v>1500</v>
      </c>
      <c r="L604" s="12"/>
    </row>
    <row r="605" s="92" customFormat="1" ht="25" customHeight="1" spans="1:12">
      <c r="A605" s="12">
        <v>592</v>
      </c>
      <c r="B605" s="12" t="s">
        <v>1598</v>
      </c>
      <c r="C605" s="12" t="s">
        <v>609</v>
      </c>
      <c r="D605" s="12" t="s">
        <v>2521</v>
      </c>
      <c r="E605" s="12" t="s">
        <v>3467</v>
      </c>
      <c r="F605" s="166" t="s">
        <v>3468</v>
      </c>
      <c r="G605" s="12">
        <v>20231027</v>
      </c>
      <c r="H605" s="12" t="s">
        <v>106</v>
      </c>
      <c r="I605" s="12">
        <v>119</v>
      </c>
      <c r="J605" s="12">
        <v>1</v>
      </c>
      <c r="K605" s="12">
        <v>1500</v>
      </c>
      <c r="L605" s="12"/>
    </row>
    <row r="606" s="92" customFormat="1" ht="25" customHeight="1" spans="1:12">
      <c r="A606" s="12">
        <v>593</v>
      </c>
      <c r="B606" s="12" t="s">
        <v>1479</v>
      </c>
      <c r="C606" s="12" t="s">
        <v>609</v>
      </c>
      <c r="D606" s="12" t="s">
        <v>2521</v>
      </c>
      <c r="E606" s="12" t="s">
        <v>3469</v>
      </c>
      <c r="F606" s="166" t="s">
        <v>3470</v>
      </c>
      <c r="G606" s="12">
        <v>20231213</v>
      </c>
      <c r="H606" s="12" t="s">
        <v>106</v>
      </c>
      <c r="I606" s="12">
        <v>126.56</v>
      </c>
      <c r="J606" s="12">
        <v>1</v>
      </c>
      <c r="K606" s="12">
        <v>1500</v>
      </c>
      <c r="L606" s="12"/>
    </row>
    <row r="607" s="92" customFormat="1" ht="25" customHeight="1" spans="1:12">
      <c r="A607" s="12">
        <v>594</v>
      </c>
      <c r="B607" s="12" t="s">
        <v>3471</v>
      </c>
      <c r="C607" s="12" t="s">
        <v>503</v>
      </c>
      <c r="D607" s="12" t="s">
        <v>2222</v>
      </c>
      <c r="E607" s="12" t="s">
        <v>3472</v>
      </c>
      <c r="F607" s="166" t="s">
        <v>3473</v>
      </c>
      <c r="G607" s="12">
        <v>20231122</v>
      </c>
      <c r="H607" s="12" t="s">
        <v>116</v>
      </c>
      <c r="I607" s="12">
        <v>734.1</v>
      </c>
      <c r="J607" s="12">
        <v>2</v>
      </c>
      <c r="K607" s="12">
        <v>3000</v>
      </c>
      <c r="L607" s="12"/>
    </row>
    <row r="608" s="92" customFormat="1" ht="25" customHeight="1" spans="1:12">
      <c r="A608" s="12">
        <v>595</v>
      </c>
      <c r="B608" s="12" t="s">
        <v>1497</v>
      </c>
      <c r="C608" s="12" t="s">
        <v>2209</v>
      </c>
      <c r="D608" s="12" t="s">
        <v>2210</v>
      </c>
      <c r="E608" s="12">
        <v>52230201140</v>
      </c>
      <c r="F608" s="12">
        <v>25254554</v>
      </c>
      <c r="G608" s="12">
        <v>20230528</v>
      </c>
      <c r="H608" s="12" t="s">
        <v>106</v>
      </c>
      <c r="I608" s="12">
        <v>127.67</v>
      </c>
      <c r="J608" s="12">
        <v>1</v>
      </c>
      <c r="K608" s="12">
        <v>1500</v>
      </c>
      <c r="L608" s="12"/>
    </row>
    <row r="609" s="92" customFormat="1" ht="25" customHeight="1" spans="1:12">
      <c r="A609" s="12">
        <v>596</v>
      </c>
      <c r="B609" s="12" t="s">
        <v>1568</v>
      </c>
      <c r="C609" s="12" t="s">
        <v>2209</v>
      </c>
      <c r="D609" s="12" t="s">
        <v>2210</v>
      </c>
      <c r="E609" s="12">
        <v>52230401880</v>
      </c>
      <c r="F609" s="166" t="s">
        <v>3474</v>
      </c>
      <c r="G609" s="12">
        <v>20231114</v>
      </c>
      <c r="H609" s="12" t="s">
        <v>106</v>
      </c>
      <c r="I609" s="12">
        <v>109.41</v>
      </c>
      <c r="J609" s="12">
        <v>1</v>
      </c>
      <c r="K609" s="12">
        <v>1500</v>
      </c>
      <c r="L609" s="12"/>
    </row>
    <row r="610" s="92" customFormat="1" ht="25" customHeight="1" spans="1:12">
      <c r="A610" s="12">
        <v>597</v>
      </c>
      <c r="B610" s="12" t="s">
        <v>3475</v>
      </c>
      <c r="C610" s="12" t="s">
        <v>132</v>
      </c>
      <c r="D610" s="12" t="s">
        <v>2189</v>
      </c>
      <c r="E610" s="12" t="s">
        <v>3476</v>
      </c>
      <c r="F610" s="166" t="s">
        <v>3477</v>
      </c>
      <c r="G610" s="12">
        <v>20231107</v>
      </c>
      <c r="H610" s="12" t="s">
        <v>116</v>
      </c>
      <c r="I610" s="12">
        <v>109.57</v>
      </c>
      <c r="J610" s="12">
        <v>1</v>
      </c>
      <c r="K610" s="12">
        <v>1500</v>
      </c>
      <c r="L610" s="12"/>
    </row>
    <row r="611" s="92" customFormat="1" ht="25" customHeight="1" spans="1:12">
      <c r="A611" s="12">
        <v>598</v>
      </c>
      <c r="B611" s="12" t="s">
        <v>1566</v>
      </c>
      <c r="C611" s="12" t="s">
        <v>2693</v>
      </c>
      <c r="D611" s="12" t="s">
        <v>2200</v>
      </c>
      <c r="E611" s="166" t="s">
        <v>3478</v>
      </c>
      <c r="F611" s="12">
        <v>27501389</v>
      </c>
      <c r="G611" s="12">
        <v>20230522</v>
      </c>
      <c r="H611" s="12" t="s">
        <v>3364</v>
      </c>
      <c r="I611" s="12">
        <v>355.3</v>
      </c>
      <c r="J611" s="12">
        <v>2</v>
      </c>
      <c r="K611" s="12">
        <v>3000</v>
      </c>
      <c r="L611" s="12"/>
    </row>
    <row r="612" s="92" customFormat="1" ht="25" customHeight="1" spans="1:12">
      <c r="A612" s="12">
        <v>599</v>
      </c>
      <c r="B612" s="12" t="s">
        <v>1566</v>
      </c>
      <c r="C612" s="12" t="s">
        <v>2693</v>
      </c>
      <c r="D612" s="12" t="s">
        <v>2200</v>
      </c>
      <c r="E612" s="166" t="s">
        <v>3479</v>
      </c>
      <c r="F612" s="12">
        <v>14508018</v>
      </c>
      <c r="G612" s="12">
        <v>20230711</v>
      </c>
      <c r="H612" s="12" t="s">
        <v>3364</v>
      </c>
      <c r="I612" s="12">
        <v>174.29</v>
      </c>
      <c r="J612" s="12">
        <v>1</v>
      </c>
      <c r="K612" s="12">
        <v>1500</v>
      </c>
      <c r="L612" s="12"/>
    </row>
    <row r="613" s="92" customFormat="1" ht="25" customHeight="1" spans="1:12">
      <c r="A613" s="12">
        <v>600</v>
      </c>
      <c r="B613" s="12" t="s">
        <v>3480</v>
      </c>
      <c r="C613" s="12" t="s">
        <v>132</v>
      </c>
      <c r="D613" s="12" t="s">
        <v>2189</v>
      </c>
      <c r="E613" s="12" t="s">
        <v>3481</v>
      </c>
      <c r="F613" s="166" t="s">
        <v>3482</v>
      </c>
      <c r="G613" s="12">
        <v>20231107</v>
      </c>
      <c r="H613" s="12" t="s">
        <v>106</v>
      </c>
      <c r="I613" s="12">
        <v>135.63</v>
      </c>
      <c r="J613" s="12">
        <v>1</v>
      </c>
      <c r="K613" s="12">
        <v>1500</v>
      </c>
      <c r="L613" s="12"/>
    </row>
    <row r="614" s="92" customFormat="1" ht="25" customHeight="1" spans="1:12">
      <c r="A614" s="12">
        <v>601</v>
      </c>
      <c r="B614" s="12" t="s">
        <v>3483</v>
      </c>
      <c r="C614" s="12" t="s">
        <v>2209</v>
      </c>
      <c r="D614" s="12" t="s">
        <v>2210</v>
      </c>
      <c r="E614" s="12">
        <v>52220501258</v>
      </c>
      <c r="F614" s="166" t="s">
        <v>3484</v>
      </c>
      <c r="G614" s="12">
        <v>20230220</v>
      </c>
      <c r="H614" s="12" t="s">
        <v>106</v>
      </c>
      <c r="I614" s="12">
        <v>128.16</v>
      </c>
      <c r="J614" s="12">
        <v>1</v>
      </c>
      <c r="K614" s="12">
        <v>1500</v>
      </c>
      <c r="L614" s="12"/>
    </row>
    <row r="615" s="92" customFormat="1" ht="25" customHeight="1" spans="1:12">
      <c r="A615" s="12">
        <v>602</v>
      </c>
      <c r="B615" s="12" t="s">
        <v>3485</v>
      </c>
      <c r="C615" s="12" t="s">
        <v>2693</v>
      </c>
      <c r="D615" s="12" t="s">
        <v>2200</v>
      </c>
      <c r="E615" s="166" t="s">
        <v>3486</v>
      </c>
      <c r="F615" s="12">
        <v>15048745</v>
      </c>
      <c r="G615" s="12">
        <v>20230705</v>
      </c>
      <c r="H615" s="12" t="s">
        <v>3364</v>
      </c>
      <c r="I615" s="12">
        <v>186.41</v>
      </c>
      <c r="J615" s="12">
        <v>1</v>
      </c>
      <c r="K615" s="12">
        <v>1500</v>
      </c>
      <c r="L615" s="12"/>
    </row>
    <row r="616" s="92" customFormat="1" ht="25" customHeight="1" spans="1:12">
      <c r="A616" s="12">
        <v>603</v>
      </c>
      <c r="B616" s="12" t="s">
        <v>3487</v>
      </c>
      <c r="C616" s="12" t="s">
        <v>132</v>
      </c>
      <c r="D616" s="12" t="s">
        <v>2189</v>
      </c>
      <c r="E616" s="12" t="s">
        <v>3488</v>
      </c>
      <c r="F616" s="166" t="s">
        <v>3489</v>
      </c>
      <c r="G616" s="12">
        <v>20231027</v>
      </c>
      <c r="H616" s="12" t="s">
        <v>116</v>
      </c>
      <c r="I616" s="12">
        <v>157.5</v>
      </c>
      <c r="J616" s="12">
        <v>1</v>
      </c>
      <c r="K616" s="12">
        <v>1500</v>
      </c>
      <c r="L616" s="12"/>
    </row>
    <row r="617" s="92" customFormat="1" ht="24" customHeight="1" spans="1:12">
      <c r="A617" s="12">
        <v>604</v>
      </c>
      <c r="B617" s="12" t="s">
        <v>3490</v>
      </c>
      <c r="C617" s="12" t="s">
        <v>503</v>
      </c>
      <c r="D617" s="12" t="s">
        <v>2222</v>
      </c>
      <c r="E617" s="12">
        <v>3230402629</v>
      </c>
      <c r="F617" s="12">
        <v>12403249</v>
      </c>
      <c r="G617" s="12">
        <v>20230624</v>
      </c>
      <c r="H617" s="12" t="s">
        <v>106</v>
      </c>
      <c r="I617" s="12">
        <v>171.54</v>
      </c>
      <c r="J617" s="12">
        <v>1</v>
      </c>
      <c r="K617" s="12">
        <v>1500</v>
      </c>
      <c r="L617" s="12"/>
    </row>
    <row r="618" s="92" customFormat="1" ht="25" customHeight="1" spans="1:12">
      <c r="A618" s="12">
        <v>605</v>
      </c>
      <c r="B618" s="12" t="s">
        <v>3491</v>
      </c>
      <c r="C618" s="12" t="s">
        <v>673</v>
      </c>
      <c r="D618" s="12" t="s">
        <v>2205</v>
      </c>
      <c r="E618" s="12" t="s">
        <v>3492</v>
      </c>
      <c r="F618" s="12">
        <v>38056999</v>
      </c>
      <c r="G618" s="12">
        <v>20221214</v>
      </c>
      <c r="H618" s="12" t="s">
        <v>106</v>
      </c>
      <c r="I618" s="12">
        <v>199.02</v>
      </c>
      <c r="J618" s="12">
        <v>1</v>
      </c>
      <c r="K618" s="12">
        <v>1500</v>
      </c>
      <c r="L618" s="12" t="s">
        <v>207</v>
      </c>
    </row>
    <row r="619" s="92" customFormat="1" ht="25" customHeight="1" spans="1:12">
      <c r="A619" s="12">
        <v>606</v>
      </c>
      <c r="B619" s="12" t="s">
        <v>3493</v>
      </c>
      <c r="C619" s="12" t="s">
        <v>673</v>
      </c>
      <c r="D619" s="12" t="s">
        <v>2205</v>
      </c>
      <c r="E619" s="12">
        <v>10800865</v>
      </c>
      <c r="F619" s="12">
        <v>38057038</v>
      </c>
      <c r="G619" s="12">
        <v>20221130</v>
      </c>
      <c r="H619" s="12" t="s">
        <v>106</v>
      </c>
      <c r="I619" s="12">
        <v>167.71</v>
      </c>
      <c r="J619" s="12">
        <v>1</v>
      </c>
      <c r="K619" s="12">
        <v>1500</v>
      </c>
      <c r="L619" s="12" t="s">
        <v>207</v>
      </c>
    </row>
    <row r="620" s="92" customFormat="1" ht="25" customHeight="1" spans="1:12">
      <c r="A620" s="12">
        <v>607</v>
      </c>
      <c r="B620" s="12" t="s">
        <v>3475</v>
      </c>
      <c r="C620" s="12" t="s">
        <v>673</v>
      </c>
      <c r="D620" s="12" t="s">
        <v>2205</v>
      </c>
      <c r="E620" s="12" t="s">
        <v>3494</v>
      </c>
      <c r="F620" s="12">
        <v>38057036</v>
      </c>
      <c r="G620" s="12">
        <v>20221130</v>
      </c>
      <c r="H620" s="12" t="s">
        <v>106</v>
      </c>
      <c r="I620" s="12">
        <v>200</v>
      </c>
      <c r="J620" s="12">
        <v>1</v>
      </c>
      <c r="K620" s="12">
        <v>1500</v>
      </c>
      <c r="L620" s="12" t="s">
        <v>207</v>
      </c>
    </row>
    <row r="621" s="92" customFormat="1" ht="25" customHeight="1" spans="1:12">
      <c r="A621" s="12" t="s">
        <v>3495</v>
      </c>
      <c r="B621" s="12"/>
      <c r="C621" s="12"/>
      <c r="D621" s="12"/>
      <c r="E621" s="12"/>
      <c r="F621" s="12"/>
      <c r="G621" s="12"/>
      <c r="H621" s="12"/>
      <c r="I621" s="12"/>
      <c r="J621" s="83">
        <f>SUM(J553:J620)</f>
        <v>70</v>
      </c>
      <c r="K621" s="12">
        <f>SUM(K553:K620)</f>
        <v>105000</v>
      </c>
      <c r="L621" s="12"/>
    </row>
    <row r="622" s="94" customFormat="1" ht="25" customHeight="1" spans="1:12">
      <c r="A622" s="12">
        <v>608</v>
      </c>
      <c r="B622" s="12" t="s">
        <v>1648</v>
      </c>
      <c r="C622" s="12" t="s">
        <v>3496</v>
      </c>
      <c r="D622" s="12" t="s">
        <v>2298</v>
      </c>
      <c r="E622" s="166" t="s">
        <v>3497</v>
      </c>
      <c r="F622" s="12">
        <v>59844241</v>
      </c>
      <c r="G622" s="12">
        <v>20230919</v>
      </c>
      <c r="H622" s="12" t="s">
        <v>681</v>
      </c>
      <c r="I622" s="12">
        <v>100.01</v>
      </c>
      <c r="J622" s="12">
        <v>1</v>
      </c>
      <c r="K622" s="12">
        <v>1500</v>
      </c>
      <c r="L622" s="12"/>
    </row>
    <row r="623" s="94" customFormat="1" ht="25" customHeight="1" spans="1:12">
      <c r="A623" s="12">
        <v>609</v>
      </c>
      <c r="B623" s="12" t="s">
        <v>3498</v>
      </c>
      <c r="C623" s="12" t="s">
        <v>2693</v>
      </c>
      <c r="D623" s="12" t="s">
        <v>2200</v>
      </c>
      <c r="E623" s="166" t="s">
        <v>3499</v>
      </c>
      <c r="F623" s="12">
        <v>27501388</v>
      </c>
      <c r="G623" s="12">
        <v>20230512</v>
      </c>
      <c r="H623" s="12" t="s">
        <v>492</v>
      </c>
      <c r="I623" s="12">
        <v>110.5</v>
      </c>
      <c r="J623" s="12">
        <v>1</v>
      </c>
      <c r="K623" s="12">
        <v>1500</v>
      </c>
      <c r="L623" s="12"/>
    </row>
    <row r="624" s="94" customFormat="1" ht="25" customHeight="1" spans="1:12">
      <c r="A624" s="12">
        <v>610</v>
      </c>
      <c r="B624" s="12" t="s">
        <v>3500</v>
      </c>
      <c r="C624" s="12" t="s">
        <v>3024</v>
      </c>
      <c r="D624" s="12" t="s">
        <v>2242</v>
      </c>
      <c r="E624" s="12">
        <v>52230200529</v>
      </c>
      <c r="F624" s="12">
        <v>25254639</v>
      </c>
      <c r="G624" s="12">
        <v>20230614</v>
      </c>
      <c r="H624" s="12" t="s">
        <v>1306</v>
      </c>
      <c r="I624" s="12">
        <v>109.76</v>
      </c>
      <c r="J624" s="12">
        <v>1</v>
      </c>
      <c r="K624" s="12">
        <v>1500</v>
      </c>
      <c r="L624" s="12"/>
    </row>
    <row r="625" s="94" customFormat="1" ht="25" customHeight="1" spans="1:12">
      <c r="A625" s="12">
        <v>611</v>
      </c>
      <c r="B625" s="12" t="s">
        <v>3501</v>
      </c>
      <c r="C625" s="12" t="s">
        <v>2693</v>
      </c>
      <c r="D625" s="12" t="s">
        <v>2200</v>
      </c>
      <c r="E625" s="166" t="s">
        <v>3502</v>
      </c>
      <c r="F625" s="12">
        <v>15010637</v>
      </c>
      <c r="G625" s="12">
        <v>20230525</v>
      </c>
      <c r="H625" s="12" t="s">
        <v>492</v>
      </c>
      <c r="I625" s="12">
        <v>102.11</v>
      </c>
      <c r="J625" s="12">
        <v>1</v>
      </c>
      <c r="K625" s="12">
        <v>1500</v>
      </c>
      <c r="L625" s="12"/>
    </row>
    <row r="626" s="94" customFormat="1" ht="25" customHeight="1" spans="1:12">
      <c r="A626" s="12">
        <v>612</v>
      </c>
      <c r="B626" s="12" t="s">
        <v>1646</v>
      </c>
      <c r="C626" s="12" t="s">
        <v>3024</v>
      </c>
      <c r="D626" s="12" t="s">
        <v>2242</v>
      </c>
      <c r="E626" s="12">
        <v>52230401771</v>
      </c>
      <c r="F626" s="166" t="s">
        <v>3503</v>
      </c>
      <c r="G626" s="12">
        <v>20231111</v>
      </c>
      <c r="H626" s="12" t="s">
        <v>20</v>
      </c>
      <c r="I626" s="12">
        <v>112.62</v>
      </c>
      <c r="J626" s="12">
        <v>1</v>
      </c>
      <c r="K626" s="12">
        <v>1500</v>
      </c>
      <c r="L626" s="12"/>
    </row>
    <row r="627" s="94" customFormat="1" ht="25" customHeight="1" spans="1:12">
      <c r="A627" s="12">
        <v>613</v>
      </c>
      <c r="B627" s="12" t="s">
        <v>3504</v>
      </c>
      <c r="C627" s="12" t="s">
        <v>503</v>
      </c>
      <c r="D627" s="12" t="s">
        <v>2222</v>
      </c>
      <c r="E627" s="12">
        <v>3230402815</v>
      </c>
      <c r="F627" s="12">
        <v>12403233</v>
      </c>
      <c r="G627" s="12">
        <v>20230615</v>
      </c>
      <c r="H627" s="12" t="s">
        <v>492</v>
      </c>
      <c r="I627" s="12">
        <v>123.89</v>
      </c>
      <c r="J627" s="12">
        <v>1</v>
      </c>
      <c r="K627" s="12">
        <v>1500</v>
      </c>
      <c r="L627" s="12"/>
    </row>
    <row r="628" s="94" customFormat="1" ht="25" customHeight="1" spans="1:12">
      <c r="A628" s="12">
        <v>614</v>
      </c>
      <c r="B628" s="12" t="s">
        <v>3504</v>
      </c>
      <c r="C628" s="12" t="s">
        <v>503</v>
      </c>
      <c r="D628" s="12" t="s">
        <v>2222</v>
      </c>
      <c r="E628" s="12">
        <v>3230402782</v>
      </c>
      <c r="F628" s="12">
        <v>12403176</v>
      </c>
      <c r="G628" s="12">
        <v>20230603</v>
      </c>
      <c r="H628" s="12" t="s">
        <v>492</v>
      </c>
      <c r="I628" s="12">
        <v>127</v>
      </c>
      <c r="J628" s="12">
        <v>1</v>
      </c>
      <c r="K628" s="12">
        <v>1500</v>
      </c>
      <c r="L628" s="12"/>
    </row>
    <row r="629" s="94" customFormat="1" ht="25" customHeight="1" spans="1:12">
      <c r="A629" s="12">
        <v>615</v>
      </c>
      <c r="B629" s="12" t="s">
        <v>3504</v>
      </c>
      <c r="C629" s="12" t="s">
        <v>609</v>
      </c>
      <c r="D629" s="12" t="s">
        <v>2521</v>
      </c>
      <c r="E629" s="12" t="s">
        <v>3505</v>
      </c>
      <c r="F629" s="166" t="s">
        <v>3506</v>
      </c>
      <c r="G629" s="12">
        <v>20231211</v>
      </c>
      <c r="H629" s="12" t="s">
        <v>20</v>
      </c>
      <c r="I629" s="12">
        <v>117.57</v>
      </c>
      <c r="J629" s="12">
        <v>1</v>
      </c>
      <c r="K629" s="12">
        <v>1500</v>
      </c>
      <c r="L629" s="12"/>
    </row>
    <row r="630" s="94" customFormat="1" ht="25" customHeight="1" spans="1:12">
      <c r="A630" s="12">
        <v>616</v>
      </c>
      <c r="B630" s="12" t="s">
        <v>1642</v>
      </c>
      <c r="C630" s="12" t="s">
        <v>503</v>
      </c>
      <c r="D630" s="12" t="s">
        <v>2222</v>
      </c>
      <c r="E630" s="12">
        <v>3230402768</v>
      </c>
      <c r="F630" s="12">
        <v>12403182</v>
      </c>
      <c r="G630" s="12">
        <v>20230603</v>
      </c>
      <c r="H630" s="12" t="s">
        <v>492</v>
      </c>
      <c r="I630" s="12">
        <v>104.5</v>
      </c>
      <c r="J630" s="12">
        <v>1</v>
      </c>
      <c r="K630" s="12">
        <v>1500</v>
      </c>
      <c r="L630" s="12"/>
    </row>
    <row r="631" s="94" customFormat="1" ht="25" customHeight="1" spans="1:12">
      <c r="A631" s="12">
        <v>617</v>
      </c>
      <c r="B631" s="12" t="s">
        <v>1677</v>
      </c>
      <c r="C631" s="12" t="s">
        <v>609</v>
      </c>
      <c r="D631" s="12" t="s">
        <v>2521</v>
      </c>
      <c r="E631" s="12" t="s">
        <v>3507</v>
      </c>
      <c r="F631" s="166" t="s">
        <v>3508</v>
      </c>
      <c r="G631" s="12">
        <v>20231026</v>
      </c>
      <c r="H631" s="12" t="s">
        <v>492</v>
      </c>
      <c r="I631" s="12">
        <v>114.67</v>
      </c>
      <c r="J631" s="12">
        <v>1</v>
      </c>
      <c r="K631" s="12">
        <v>1500</v>
      </c>
      <c r="L631" s="12"/>
    </row>
    <row r="632" s="94" customFormat="1" ht="25" customHeight="1" spans="1:12">
      <c r="A632" s="12">
        <v>618</v>
      </c>
      <c r="B632" s="12" t="s">
        <v>1675</v>
      </c>
      <c r="C632" s="12" t="s">
        <v>2297</v>
      </c>
      <c r="D632" s="12" t="s">
        <v>2298</v>
      </c>
      <c r="E632" s="166" t="s">
        <v>3509</v>
      </c>
      <c r="F632" s="166" t="s">
        <v>3510</v>
      </c>
      <c r="G632" s="12">
        <v>20231028</v>
      </c>
      <c r="H632" s="12" t="s">
        <v>492</v>
      </c>
      <c r="I632" s="12">
        <v>123</v>
      </c>
      <c r="J632" s="12">
        <v>1</v>
      </c>
      <c r="K632" s="12">
        <v>1500</v>
      </c>
      <c r="L632" s="12"/>
    </row>
    <row r="633" s="94" customFormat="1" ht="25" customHeight="1" spans="1:12">
      <c r="A633" s="12">
        <v>619</v>
      </c>
      <c r="B633" s="12" t="s">
        <v>1612</v>
      </c>
      <c r="C633" s="12" t="s">
        <v>673</v>
      </c>
      <c r="D633" s="12" t="s">
        <v>2205</v>
      </c>
      <c r="E633" s="12" t="s">
        <v>3511</v>
      </c>
      <c r="F633" s="166" t="s">
        <v>3512</v>
      </c>
      <c r="G633" s="12">
        <v>20230216</v>
      </c>
      <c r="H633" s="12" t="s">
        <v>20</v>
      </c>
      <c r="I633" s="12">
        <v>141.21</v>
      </c>
      <c r="J633" s="12">
        <v>1</v>
      </c>
      <c r="K633" s="12">
        <v>1500</v>
      </c>
      <c r="L633" s="12"/>
    </row>
    <row r="634" s="94" customFormat="1" ht="25" customHeight="1" spans="1:12">
      <c r="A634" s="12">
        <v>620</v>
      </c>
      <c r="B634" s="12" t="s">
        <v>3513</v>
      </c>
      <c r="C634" s="12" t="s">
        <v>673</v>
      </c>
      <c r="D634" s="12" t="s">
        <v>2205</v>
      </c>
      <c r="E634" s="12">
        <v>10802394</v>
      </c>
      <c r="F634" s="166" t="s">
        <v>3514</v>
      </c>
      <c r="G634" s="12">
        <v>20231112</v>
      </c>
      <c r="H634" s="12" t="s">
        <v>20</v>
      </c>
      <c r="I634" s="12">
        <v>105.23</v>
      </c>
      <c r="J634" s="12">
        <v>1</v>
      </c>
      <c r="K634" s="12">
        <v>1500</v>
      </c>
      <c r="L634" s="12"/>
    </row>
    <row r="635" s="94" customFormat="1" ht="25" customHeight="1" spans="1:12">
      <c r="A635" s="12">
        <v>621</v>
      </c>
      <c r="B635" s="12" t="s">
        <v>1623</v>
      </c>
      <c r="C635" s="12" t="s">
        <v>673</v>
      </c>
      <c r="D635" s="12" t="s">
        <v>2205</v>
      </c>
      <c r="E635" s="12" t="s">
        <v>3515</v>
      </c>
      <c r="F635" s="12">
        <v>12403080</v>
      </c>
      <c r="G635" s="12">
        <v>20230506</v>
      </c>
      <c r="H635" s="12" t="s">
        <v>20</v>
      </c>
      <c r="I635" s="12">
        <v>105.96</v>
      </c>
      <c r="J635" s="12">
        <v>1</v>
      </c>
      <c r="K635" s="12">
        <v>1500</v>
      </c>
      <c r="L635" s="12"/>
    </row>
    <row r="636" s="94" customFormat="1" ht="25" customHeight="1" spans="1:12">
      <c r="A636" s="12">
        <v>622</v>
      </c>
      <c r="B636" s="12" t="s">
        <v>3516</v>
      </c>
      <c r="C636" s="12" t="s">
        <v>609</v>
      </c>
      <c r="D636" s="12" t="s">
        <v>2521</v>
      </c>
      <c r="E636" s="12" t="s">
        <v>3517</v>
      </c>
      <c r="F636" s="166" t="s">
        <v>3518</v>
      </c>
      <c r="G636" s="12">
        <v>20231110</v>
      </c>
      <c r="H636" s="12" t="s">
        <v>20</v>
      </c>
      <c r="I636" s="12">
        <v>121.75</v>
      </c>
      <c r="J636" s="12">
        <v>1</v>
      </c>
      <c r="K636" s="12">
        <v>1500</v>
      </c>
      <c r="L636" s="12"/>
    </row>
    <row r="637" s="94" customFormat="1" ht="25" customHeight="1" spans="1:12">
      <c r="A637" s="12">
        <v>623</v>
      </c>
      <c r="B637" s="12" t="s">
        <v>3519</v>
      </c>
      <c r="C637" s="12" t="s">
        <v>3496</v>
      </c>
      <c r="D637" s="12" t="s">
        <v>2298</v>
      </c>
      <c r="E637" s="166" t="s">
        <v>3520</v>
      </c>
      <c r="F637" s="166" t="s">
        <v>3521</v>
      </c>
      <c r="G637" s="12">
        <v>20231028</v>
      </c>
      <c r="H637" s="12" t="s">
        <v>20</v>
      </c>
      <c r="I637" s="12">
        <v>150</v>
      </c>
      <c r="J637" s="12">
        <v>1</v>
      </c>
      <c r="K637" s="12">
        <v>1500</v>
      </c>
      <c r="L637" s="12"/>
    </row>
    <row r="638" s="94" customFormat="1" ht="25" customHeight="1" spans="1:12">
      <c r="A638" s="12">
        <v>624</v>
      </c>
      <c r="B638" s="12" t="s">
        <v>1663</v>
      </c>
      <c r="C638" s="12" t="s">
        <v>609</v>
      </c>
      <c r="D638" s="12" t="s">
        <v>2521</v>
      </c>
      <c r="E638" s="12" t="s">
        <v>3522</v>
      </c>
      <c r="F638" s="166" t="s">
        <v>3523</v>
      </c>
      <c r="G638" s="12">
        <v>20231120</v>
      </c>
      <c r="H638" s="12" t="s">
        <v>20</v>
      </c>
      <c r="I638" s="12">
        <v>119.49</v>
      </c>
      <c r="J638" s="12">
        <v>1</v>
      </c>
      <c r="K638" s="12">
        <v>1500</v>
      </c>
      <c r="L638" s="12"/>
    </row>
    <row r="639" s="94" customFormat="1" ht="25" customHeight="1" spans="1:12">
      <c r="A639" s="12">
        <v>625</v>
      </c>
      <c r="B639" s="12" t="s">
        <v>1639</v>
      </c>
      <c r="C639" s="12" t="s">
        <v>3496</v>
      </c>
      <c r="D639" s="12" t="s">
        <v>2298</v>
      </c>
      <c r="E639" s="166" t="s">
        <v>3524</v>
      </c>
      <c r="F639" s="166" t="s">
        <v>3525</v>
      </c>
      <c r="G639" s="12">
        <v>20231028</v>
      </c>
      <c r="H639" s="12" t="s">
        <v>20</v>
      </c>
      <c r="I639" s="12">
        <v>134.6</v>
      </c>
      <c r="J639" s="12">
        <v>1</v>
      </c>
      <c r="K639" s="12">
        <v>1500</v>
      </c>
      <c r="L639" s="12"/>
    </row>
    <row r="640" s="94" customFormat="1" ht="25" customHeight="1" spans="1:12">
      <c r="A640" s="12">
        <v>626</v>
      </c>
      <c r="B640" s="12" t="s">
        <v>1669</v>
      </c>
      <c r="C640" s="12" t="s">
        <v>673</v>
      </c>
      <c r="D640" s="12" t="s">
        <v>2205</v>
      </c>
      <c r="E640" s="12">
        <v>10512950</v>
      </c>
      <c r="F640" s="166" t="s">
        <v>3526</v>
      </c>
      <c r="G640" s="12">
        <v>20231023</v>
      </c>
      <c r="H640" s="12" t="s">
        <v>20</v>
      </c>
      <c r="I640" s="12">
        <v>117.07</v>
      </c>
      <c r="J640" s="12">
        <v>1</v>
      </c>
      <c r="K640" s="12">
        <v>1500</v>
      </c>
      <c r="L640" s="12"/>
    </row>
    <row r="641" s="94" customFormat="1" ht="25" customHeight="1" spans="1:12">
      <c r="A641" s="12">
        <v>627</v>
      </c>
      <c r="B641" s="12" t="s">
        <v>3527</v>
      </c>
      <c r="C641" s="12" t="s">
        <v>673</v>
      </c>
      <c r="D641" s="12" t="s">
        <v>2189</v>
      </c>
      <c r="E641" s="12" t="s">
        <v>3528</v>
      </c>
      <c r="F641" s="166" t="s">
        <v>3529</v>
      </c>
      <c r="G641" s="12">
        <v>20231021</v>
      </c>
      <c r="H641" s="12" t="s">
        <v>20</v>
      </c>
      <c r="I641" s="12">
        <v>117.14</v>
      </c>
      <c r="J641" s="12">
        <v>1</v>
      </c>
      <c r="K641" s="12">
        <v>1500</v>
      </c>
      <c r="L641" s="12"/>
    </row>
    <row r="642" s="94" customFormat="1" ht="25" customHeight="1" spans="1:12">
      <c r="A642" s="12">
        <v>628</v>
      </c>
      <c r="B642" s="12" t="s">
        <v>3530</v>
      </c>
      <c r="C642" s="12" t="s">
        <v>503</v>
      </c>
      <c r="D642" s="12" t="s">
        <v>2222</v>
      </c>
      <c r="E642" s="12">
        <v>3230402192</v>
      </c>
      <c r="F642" s="12">
        <v>12403082</v>
      </c>
      <c r="G642" s="12">
        <v>20230506</v>
      </c>
      <c r="H642" s="12" t="s">
        <v>20</v>
      </c>
      <c r="I642" s="12">
        <v>119.96</v>
      </c>
      <c r="J642" s="12">
        <v>1</v>
      </c>
      <c r="K642" s="12">
        <v>1500</v>
      </c>
      <c r="L642" s="12"/>
    </row>
    <row r="643" s="94" customFormat="1" ht="25" customHeight="1" spans="1:12">
      <c r="A643" s="12">
        <v>629</v>
      </c>
      <c r="B643" s="12" t="s">
        <v>1653</v>
      </c>
      <c r="C643" s="12" t="s">
        <v>609</v>
      </c>
      <c r="D643" s="12" t="s">
        <v>2521</v>
      </c>
      <c r="E643" s="12" t="s">
        <v>3531</v>
      </c>
      <c r="F643" s="166" t="s">
        <v>3532</v>
      </c>
      <c r="G643" s="12">
        <v>20231117</v>
      </c>
      <c r="H643" s="12" t="s">
        <v>20</v>
      </c>
      <c r="I643" s="12">
        <v>117</v>
      </c>
      <c r="J643" s="12">
        <v>1</v>
      </c>
      <c r="K643" s="12">
        <v>1500</v>
      </c>
      <c r="L643" s="12"/>
    </row>
    <row r="644" s="94" customFormat="1" ht="25" customHeight="1" spans="1:12">
      <c r="A644" s="12">
        <v>630</v>
      </c>
      <c r="B644" s="12" t="s">
        <v>3516</v>
      </c>
      <c r="C644" s="12" t="s">
        <v>673</v>
      </c>
      <c r="D644" s="12" t="s">
        <v>2189</v>
      </c>
      <c r="E644" s="12" t="s">
        <v>3533</v>
      </c>
      <c r="F644" s="166" t="s">
        <v>3534</v>
      </c>
      <c r="G644" s="12">
        <v>20230531</v>
      </c>
      <c r="H644" s="12" t="s">
        <v>1306</v>
      </c>
      <c r="I644" s="12">
        <v>101.95</v>
      </c>
      <c r="J644" s="12">
        <v>1</v>
      </c>
      <c r="K644" s="12">
        <v>1500</v>
      </c>
      <c r="L644" s="12"/>
    </row>
    <row r="645" s="94" customFormat="1" ht="25" customHeight="1" spans="1:12">
      <c r="A645" s="12">
        <v>631</v>
      </c>
      <c r="B645" s="12" t="s">
        <v>3535</v>
      </c>
      <c r="C645" s="12" t="s">
        <v>2209</v>
      </c>
      <c r="D645" s="12" t="s">
        <v>2210</v>
      </c>
      <c r="E645" s="12">
        <v>52220502952</v>
      </c>
      <c r="F645" s="166" t="s">
        <v>3536</v>
      </c>
      <c r="G645" s="12">
        <v>20230317</v>
      </c>
      <c r="H645" s="12" t="s">
        <v>20</v>
      </c>
      <c r="I645" s="12">
        <v>154.45</v>
      </c>
      <c r="J645" s="12">
        <v>1</v>
      </c>
      <c r="K645" s="12">
        <v>1500</v>
      </c>
      <c r="L645" s="12"/>
    </row>
    <row r="646" s="94" customFormat="1" ht="25" customHeight="1" spans="1:12">
      <c r="A646" s="12">
        <v>632</v>
      </c>
      <c r="B646" s="12" t="s">
        <v>3537</v>
      </c>
      <c r="C646" s="12" t="s">
        <v>2693</v>
      </c>
      <c r="D646" s="12" t="s">
        <v>2200</v>
      </c>
      <c r="E646" s="166" t="s">
        <v>3538</v>
      </c>
      <c r="F646" s="12">
        <v>15022633</v>
      </c>
      <c r="G646" s="12">
        <v>20230607</v>
      </c>
      <c r="H646" s="12" t="s">
        <v>1306</v>
      </c>
      <c r="I646" s="12">
        <v>112.28</v>
      </c>
      <c r="J646" s="12">
        <v>1</v>
      </c>
      <c r="K646" s="12">
        <v>1500</v>
      </c>
      <c r="L646" s="12"/>
    </row>
    <row r="647" s="94" customFormat="1" ht="25" customHeight="1" spans="1:12">
      <c r="A647" s="12">
        <v>633</v>
      </c>
      <c r="B647" s="12" t="s">
        <v>3539</v>
      </c>
      <c r="C647" s="12" t="s">
        <v>2693</v>
      </c>
      <c r="D647" s="12" t="s">
        <v>2200</v>
      </c>
      <c r="E647" s="166" t="s">
        <v>3540</v>
      </c>
      <c r="F647" s="12">
        <v>15022649</v>
      </c>
      <c r="G647" s="12">
        <v>20230617</v>
      </c>
      <c r="H647" s="12" t="s">
        <v>1306</v>
      </c>
      <c r="I647" s="12">
        <v>137.25</v>
      </c>
      <c r="J647" s="12">
        <v>1</v>
      </c>
      <c r="K647" s="12">
        <v>1500</v>
      </c>
      <c r="L647" s="12"/>
    </row>
    <row r="648" s="94" customFormat="1" ht="25" customHeight="1" spans="1:12">
      <c r="A648" s="12">
        <v>634</v>
      </c>
      <c r="B648" s="12" t="s">
        <v>1692</v>
      </c>
      <c r="C648" s="12" t="s">
        <v>503</v>
      </c>
      <c r="D648" s="12" t="s">
        <v>2222</v>
      </c>
      <c r="E648" s="12">
        <v>3230403277</v>
      </c>
      <c r="F648" s="12">
        <v>12403300</v>
      </c>
      <c r="G648" s="12">
        <v>20230626</v>
      </c>
      <c r="H648" s="12" t="s">
        <v>681</v>
      </c>
      <c r="I648" s="12">
        <v>177.59</v>
      </c>
      <c r="J648" s="12">
        <v>1</v>
      </c>
      <c r="K648" s="12">
        <v>1500</v>
      </c>
      <c r="L648" s="12"/>
    </row>
    <row r="649" s="94" customFormat="1" ht="25" customHeight="1" spans="1:12">
      <c r="A649" s="12">
        <v>635</v>
      </c>
      <c r="B649" s="12" t="s">
        <v>1692</v>
      </c>
      <c r="C649" s="12" t="s">
        <v>503</v>
      </c>
      <c r="D649" s="12" t="s">
        <v>2222</v>
      </c>
      <c r="E649" s="12">
        <v>3230402736</v>
      </c>
      <c r="F649" s="12">
        <v>12403180</v>
      </c>
      <c r="G649" s="12">
        <v>20230603</v>
      </c>
      <c r="H649" s="12" t="s">
        <v>681</v>
      </c>
      <c r="I649" s="12">
        <v>115.05</v>
      </c>
      <c r="J649" s="12">
        <v>1</v>
      </c>
      <c r="K649" s="12">
        <v>1500</v>
      </c>
      <c r="L649" s="12"/>
    </row>
    <row r="650" s="94" customFormat="1" ht="25" customHeight="1" spans="1:12">
      <c r="A650" s="12">
        <v>636</v>
      </c>
      <c r="B650" s="12" t="s">
        <v>3541</v>
      </c>
      <c r="C650" s="12" t="s">
        <v>2297</v>
      </c>
      <c r="D650" s="12" t="s">
        <v>2298</v>
      </c>
      <c r="E650" s="166" t="s">
        <v>3542</v>
      </c>
      <c r="F650" s="166" t="s">
        <v>3543</v>
      </c>
      <c r="G650" s="12">
        <v>20231028</v>
      </c>
      <c r="H650" s="12" t="s">
        <v>20</v>
      </c>
      <c r="I650" s="12">
        <v>120.85</v>
      </c>
      <c r="J650" s="12">
        <v>1</v>
      </c>
      <c r="K650" s="12">
        <v>1500</v>
      </c>
      <c r="L650" s="12"/>
    </row>
    <row r="651" s="94" customFormat="1" ht="25" customHeight="1" spans="1:12">
      <c r="A651" s="12">
        <v>637</v>
      </c>
      <c r="B651" s="12" t="s">
        <v>657</v>
      </c>
      <c r="C651" s="12" t="s">
        <v>2209</v>
      </c>
      <c r="D651" s="12" t="s">
        <v>2210</v>
      </c>
      <c r="E651" s="12">
        <v>52230202825</v>
      </c>
      <c r="F651" s="166" t="s">
        <v>3544</v>
      </c>
      <c r="G651" s="12">
        <v>20231019</v>
      </c>
      <c r="H651" s="12" t="s">
        <v>20</v>
      </c>
      <c r="I651" s="12">
        <v>110.53</v>
      </c>
      <c r="J651" s="12">
        <v>1</v>
      </c>
      <c r="K651" s="12">
        <v>1500</v>
      </c>
      <c r="L651" s="12"/>
    </row>
    <row r="652" s="94" customFormat="1" ht="25" customHeight="1" spans="1:12">
      <c r="A652" s="12">
        <v>638</v>
      </c>
      <c r="B652" s="12" t="s">
        <v>3545</v>
      </c>
      <c r="C652" s="12" t="s">
        <v>2209</v>
      </c>
      <c r="D652" s="12" t="s">
        <v>2210</v>
      </c>
      <c r="E652" s="12">
        <v>52230401876</v>
      </c>
      <c r="F652" s="166" t="s">
        <v>3546</v>
      </c>
      <c r="G652" s="12">
        <v>20231115</v>
      </c>
      <c r="H652" s="12" t="s">
        <v>681</v>
      </c>
      <c r="I652" s="12">
        <v>103.6</v>
      </c>
      <c r="J652" s="12">
        <v>1</v>
      </c>
      <c r="K652" s="12">
        <v>1500</v>
      </c>
      <c r="L652" s="12"/>
    </row>
    <row r="653" s="94" customFormat="1" ht="25" customHeight="1" spans="1:12">
      <c r="A653" s="12">
        <v>639</v>
      </c>
      <c r="B653" s="12" t="s">
        <v>3547</v>
      </c>
      <c r="C653" s="12" t="s">
        <v>503</v>
      </c>
      <c r="D653" s="12" t="s">
        <v>2222</v>
      </c>
      <c r="E653" s="12">
        <v>3230402823</v>
      </c>
      <c r="F653" s="12">
        <v>12403271</v>
      </c>
      <c r="G653" s="12">
        <v>20230625</v>
      </c>
      <c r="H653" s="12" t="s">
        <v>1306</v>
      </c>
      <c r="I653" s="12">
        <v>110.24</v>
      </c>
      <c r="J653" s="12">
        <v>1</v>
      </c>
      <c r="K653" s="12">
        <v>1500</v>
      </c>
      <c r="L653" s="12"/>
    </row>
    <row r="654" s="94" customFormat="1" ht="25" customHeight="1" spans="1:12">
      <c r="A654" s="12">
        <v>640</v>
      </c>
      <c r="B654" s="12" t="s">
        <v>3547</v>
      </c>
      <c r="C654" s="12" t="s">
        <v>673</v>
      </c>
      <c r="D654" s="12" t="s">
        <v>2205</v>
      </c>
      <c r="E654" s="12" t="s">
        <v>3548</v>
      </c>
      <c r="F654" s="166" t="s">
        <v>3549</v>
      </c>
      <c r="G654" s="12">
        <v>20231026</v>
      </c>
      <c r="H654" s="12" t="s">
        <v>20</v>
      </c>
      <c r="I654" s="12">
        <v>126.2</v>
      </c>
      <c r="J654" s="12">
        <v>1</v>
      </c>
      <c r="K654" s="12">
        <v>1500</v>
      </c>
      <c r="L654" s="12"/>
    </row>
    <row r="655" s="94" customFormat="1" ht="25" customHeight="1" spans="1:12">
      <c r="A655" s="12">
        <v>641</v>
      </c>
      <c r="B655" s="12" t="s">
        <v>3547</v>
      </c>
      <c r="C655" s="12" t="s">
        <v>503</v>
      </c>
      <c r="D655" s="12" t="s">
        <v>2222</v>
      </c>
      <c r="E655" s="12" t="s">
        <v>3550</v>
      </c>
      <c r="F655" s="12">
        <v>12403034</v>
      </c>
      <c r="G655" s="12">
        <v>20230420</v>
      </c>
      <c r="H655" s="12" t="s">
        <v>1306</v>
      </c>
      <c r="I655" s="12">
        <v>219.61</v>
      </c>
      <c r="J655" s="12">
        <v>2</v>
      </c>
      <c r="K655" s="12">
        <v>3000</v>
      </c>
      <c r="L655" s="12"/>
    </row>
    <row r="656" s="94" customFormat="1" ht="25" customHeight="1" spans="1:12">
      <c r="A656" s="12">
        <v>642</v>
      </c>
      <c r="B656" s="12" t="s">
        <v>3551</v>
      </c>
      <c r="C656" s="12" t="s">
        <v>2209</v>
      </c>
      <c r="D656" s="12" t="s">
        <v>2210</v>
      </c>
      <c r="E656" s="12">
        <v>52230201165</v>
      </c>
      <c r="F656" s="12">
        <v>25254612</v>
      </c>
      <c r="G656" s="12">
        <v>20230609</v>
      </c>
      <c r="H656" s="12" t="s">
        <v>3552</v>
      </c>
      <c r="I656" s="12">
        <v>110.11</v>
      </c>
      <c r="J656" s="12">
        <v>1</v>
      </c>
      <c r="K656" s="12">
        <v>1500</v>
      </c>
      <c r="L656" s="12"/>
    </row>
    <row r="657" s="94" customFormat="1" ht="25" customHeight="1" spans="1:12">
      <c r="A657" s="12">
        <v>643</v>
      </c>
      <c r="B657" s="12" t="s">
        <v>1703</v>
      </c>
      <c r="C657" s="12" t="s">
        <v>2209</v>
      </c>
      <c r="D657" s="12" t="s">
        <v>2210</v>
      </c>
      <c r="E657" s="12">
        <v>52230201135</v>
      </c>
      <c r="F657" s="12">
        <v>25254602</v>
      </c>
      <c r="G657" s="12">
        <v>20230608</v>
      </c>
      <c r="H657" s="12" t="s">
        <v>1306</v>
      </c>
      <c r="I657" s="12">
        <v>113.34</v>
      </c>
      <c r="J657" s="12">
        <v>1</v>
      </c>
      <c r="K657" s="12">
        <v>1500</v>
      </c>
      <c r="L657" s="12"/>
    </row>
    <row r="658" s="94" customFormat="1" ht="25" customHeight="1" spans="1:12">
      <c r="A658" s="12">
        <v>644</v>
      </c>
      <c r="B658" s="12" t="s">
        <v>3553</v>
      </c>
      <c r="C658" s="12" t="s">
        <v>673</v>
      </c>
      <c r="D658" s="12" t="s">
        <v>2189</v>
      </c>
      <c r="E658" s="12">
        <v>10765628</v>
      </c>
      <c r="F658" s="166" t="s">
        <v>3554</v>
      </c>
      <c r="G658" s="12">
        <v>20230530</v>
      </c>
      <c r="H658" s="12" t="s">
        <v>1306</v>
      </c>
      <c r="I658" s="12">
        <v>269.48</v>
      </c>
      <c r="J658" s="12">
        <v>1</v>
      </c>
      <c r="K658" s="12">
        <v>1500</v>
      </c>
      <c r="L658" s="12"/>
    </row>
    <row r="659" s="94" customFormat="1" ht="25" customHeight="1" spans="1:12">
      <c r="A659" s="12">
        <v>645</v>
      </c>
      <c r="B659" s="12" t="s">
        <v>3553</v>
      </c>
      <c r="C659" s="12" t="s">
        <v>673</v>
      </c>
      <c r="D659" s="12" t="s">
        <v>2205</v>
      </c>
      <c r="E659" s="12" t="s">
        <v>3555</v>
      </c>
      <c r="F659" s="12">
        <v>38056981</v>
      </c>
      <c r="G659" s="12">
        <v>20231211</v>
      </c>
      <c r="H659" s="12" t="s">
        <v>681</v>
      </c>
      <c r="I659" s="12">
        <v>332.5</v>
      </c>
      <c r="J659" s="12">
        <v>1</v>
      </c>
      <c r="K659" s="12">
        <v>1500</v>
      </c>
      <c r="L659" s="12"/>
    </row>
    <row r="660" s="94" customFormat="1" ht="25" customHeight="1" spans="1:12">
      <c r="A660" s="12">
        <v>646</v>
      </c>
      <c r="B660" s="12" t="s">
        <v>3556</v>
      </c>
      <c r="C660" s="12" t="s">
        <v>503</v>
      </c>
      <c r="D660" s="12" t="s">
        <v>2222</v>
      </c>
      <c r="E660" s="12">
        <v>3230402205</v>
      </c>
      <c r="F660" s="166" t="s">
        <v>3557</v>
      </c>
      <c r="G660" s="12">
        <v>20231123</v>
      </c>
      <c r="H660" s="12" t="s">
        <v>20</v>
      </c>
      <c r="I660" s="12">
        <v>109.35</v>
      </c>
      <c r="J660" s="12">
        <v>1</v>
      </c>
      <c r="K660" s="12">
        <v>1500</v>
      </c>
      <c r="L660" s="12"/>
    </row>
    <row r="661" s="94" customFormat="1" ht="25" customHeight="1" spans="1:12">
      <c r="A661" s="12">
        <v>647</v>
      </c>
      <c r="B661" s="12" t="s">
        <v>1695</v>
      </c>
      <c r="C661" s="12" t="s">
        <v>609</v>
      </c>
      <c r="D661" s="12" t="s">
        <v>2521</v>
      </c>
      <c r="E661" s="12" t="s">
        <v>3558</v>
      </c>
      <c r="F661" s="166" t="s">
        <v>3559</v>
      </c>
      <c r="G661" s="12">
        <v>20231013</v>
      </c>
      <c r="H661" s="12" t="s">
        <v>20</v>
      </c>
      <c r="I661" s="12">
        <v>126</v>
      </c>
      <c r="J661" s="12">
        <v>1</v>
      </c>
      <c r="K661" s="12">
        <v>1500</v>
      </c>
      <c r="L661" s="12"/>
    </row>
    <row r="662" s="94" customFormat="1" ht="25" customHeight="1" spans="1:12">
      <c r="A662" s="12">
        <v>648</v>
      </c>
      <c r="B662" s="12" t="s">
        <v>1695</v>
      </c>
      <c r="C662" s="12" t="s">
        <v>609</v>
      </c>
      <c r="D662" s="12" t="s">
        <v>2521</v>
      </c>
      <c r="E662" s="12" t="s">
        <v>3560</v>
      </c>
      <c r="F662" s="166" t="s">
        <v>3561</v>
      </c>
      <c r="G662" s="12">
        <v>20231013</v>
      </c>
      <c r="H662" s="12" t="s">
        <v>20</v>
      </c>
      <c r="I662" s="12">
        <v>106</v>
      </c>
      <c r="J662" s="12">
        <v>1</v>
      </c>
      <c r="K662" s="12">
        <v>1500</v>
      </c>
      <c r="L662" s="12"/>
    </row>
    <row r="663" s="94" customFormat="1" ht="25" customHeight="1" spans="1:12">
      <c r="A663" s="12">
        <v>649</v>
      </c>
      <c r="B663" s="12" t="s">
        <v>3562</v>
      </c>
      <c r="C663" s="12" t="s">
        <v>503</v>
      </c>
      <c r="D663" s="12" t="s">
        <v>2222</v>
      </c>
      <c r="E663" s="12">
        <v>3230403057</v>
      </c>
      <c r="F663" s="12">
        <v>12403075</v>
      </c>
      <c r="G663" s="12">
        <v>20230505</v>
      </c>
      <c r="H663" s="12" t="s">
        <v>492</v>
      </c>
      <c r="I663" s="12">
        <v>103.04</v>
      </c>
      <c r="J663" s="12">
        <v>1</v>
      </c>
      <c r="K663" s="12">
        <v>1500</v>
      </c>
      <c r="L663" s="12"/>
    </row>
    <row r="664" s="94" customFormat="1" ht="25" customHeight="1" spans="1:12">
      <c r="A664" s="12">
        <v>650</v>
      </c>
      <c r="B664" s="12" t="s">
        <v>3563</v>
      </c>
      <c r="C664" s="12" t="s">
        <v>2209</v>
      </c>
      <c r="D664" s="12" t="s">
        <v>2210</v>
      </c>
      <c r="E664" s="12">
        <v>52220502951</v>
      </c>
      <c r="F664" s="166" t="s">
        <v>3564</v>
      </c>
      <c r="G664" s="35">
        <v>20230320</v>
      </c>
      <c r="H664" s="12" t="s">
        <v>20</v>
      </c>
      <c r="I664" s="35">
        <v>117.23</v>
      </c>
      <c r="J664" s="12">
        <v>1</v>
      </c>
      <c r="K664" s="35">
        <v>1500</v>
      </c>
      <c r="L664" s="12"/>
    </row>
    <row r="665" s="94" customFormat="1" ht="25" customHeight="1" spans="1:12">
      <c r="A665" s="12">
        <v>651</v>
      </c>
      <c r="B665" s="12" t="s">
        <v>3565</v>
      </c>
      <c r="C665" s="12" t="s">
        <v>2693</v>
      </c>
      <c r="D665" s="12" t="s">
        <v>2200</v>
      </c>
      <c r="E665" s="12" t="s">
        <v>3566</v>
      </c>
      <c r="F665" s="12">
        <v>14508027</v>
      </c>
      <c r="G665" s="35">
        <v>20230801</v>
      </c>
      <c r="H665" s="12" t="s">
        <v>1306</v>
      </c>
      <c r="I665" s="35">
        <v>230.5</v>
      </c>
      <c r="J665" s="12">
        <v>2</v>
      </c>
      <c r="K665" s="35">
        <v>3000</v>
      </c>
      <c r="L665" s="12"/>
    </row>
    <row r="666" s="94" customFormat="1" ht="25" customHeight="1" spans="1:12">
      <c r="A666" s="12">
        <v>652</v>
      </c>
      <c r="B666" s="12" t="s">
        <v>1706</v>
      </c>
      <c r="C666" s="12" t="s">
        <v>2209</v>
      </c>
      <c r="D666" s="12" t="s">
        <v>2210</v>
      </c>
      <c r="E666" s="12">
        <v>52230401775</v>
      </c>
      <c r="F666" s="166" t="s">
        <v>3567</v>
      </c>
      <c r="G666" s="35">
        <v>20231025</v>
      </c>
      <c r="H666" s="12" t="s">
        <v>20</v>
      </c>
      <c r="I666" s="35">
        <v>130.13</v>
      </c>
      <c r="J666" s="12">
        <v>1</v>
      </c>
      <c r="K666" s="35">
        <v>1500</v>
      </c>
      <c r="L666" s="12"/>
    </row>
    <row r="667" s="93" customFormat="1" ht="25" customHeight="1" spans="1:12">
      <c r="A667" s="12" t="s">
        <v>3568</v>
      </c>
      <c r="B667" s="12"/>
      <c r="C667" s="12"/>
      <c r="D667" s="12"/>
      <c r="E667" s="12"/>
      <c r="F667" s="12"/>
      <c r="G667" s="12"/>
      <c r="H667" s="12"/>
      <c r="I667" s="12"/>
      <c r="J667" s="83">
        <f>SUM(J622:J666)</f>
        <v>47</v>
      </c>
      <c r="K667" s="12">
        <f>SUM(K622:K666)</f>
        <v>70500</v>
      </c>
      <c r="L667" s="12"/>
    </row>
    <row r="668" s="92" customFormat="1" ht="25" customHeight="1" spans="1:12">
      <c r="A668" s="12">
        <v>653</v>
      </c>
      <c r="B668" s="20" t="s">
        <v>3569</v>
      </c>
      <c r="C668" s="20" t="s">
        <v>3570</v>
      </c>
      <c r="D668" s="20" t="s">
        <v>2189</v>
      </c>
      <c r="E668" s="20" t="s">
        <v>3571</v>
      </c>
      <c r="F668" s="20">
        <v>38062460</v>
      </c>
      <c r="G668" s="20" t="s">
        <v>2377</v>
      </c>
      <c r="H668" s="12" t="s">
        <v>1306</v>
      </c>
      <c r="I668" s="12">
        <v>382.98</v>
      </c>
      <c r="J668" s="12">
        <v>1</v>
      </c>
      <c r="K668" s="12">
        <v>1500</v>
      </c>
      <c r="L668" s="12"/>
    </row>
    <row r="669" s="92" customFormat="1" ht="25" customHeight="1" spans="1:12">
      <c r="A669" s="12">
        <v>654</v>
      </c>
      <c r="B669" s="20" t="s">
        <v>3572</v>
      </c>
      <c r="C669" s="20" t="s">
        <v>3570</v>
      </c>
      <c r="D669" s="20" t="s">
        <v>2189</v>
      </c>
      <c r="E669" s="23" t="s">
        <v>3573</v>
      </c>
      <c r="F669" s="170" t="s">
        <v>3574</v>
      </c>
      <c r="G669" s="20" t="s">
        <v>3575</v>
      </c>
      <c r="H669" s="12" t="s">
        <v>681</v>
      </c>
      <c r="I669" s="12">
        <v>236.69</v>
      </c>
      <c r="J669" s="12">
        <v>1</v>
      </c>
      <c r="K669" s="12">
        <v>1500</v>
      </c>
      <c r="L669" s="12"/>
    </row>
    <row r="670" s="92" customFormat="1" ht="25" customHeight="1" spans="1:12">
      <c r="A670" s="12">
        <v>655</v>
      </c>
      <c r="B670" s="20" t="s">
        <v>3576</v>
      </c>
      <c r="C670" s="20" t="s">
        <v>3577</v>
      </c>
      <c r="D670" s="20" t="s">
        <v>2210</v>
      </c>
      <c r="E670" s="23" t="s">
        <v>3578</v>
      </c>
      <c r="F670" s="170" t="s">
        <v>3579</v>
      </c>
      <c r="G670" s="20" t="s">
        <v>3580</v>
      </c>
      <c r="H670" s="12" t="s">
        <v>390</v>
      </c>
      <c r="I670" s="12">
        <v>117.34</v>
      </c>
      <c r="J670" s="12">
        <v>1</v>
      </c>
      <c r="K670" s="12">
        <v>1500</v>
      </c>
      <c r="L670" s="12"/>
    </row>
    <row r="671" s="92" customFormat="1" ht="25" customHeight="1" spans="1:12">
      <c r="A671" s="12">
        <v>656</v>
      </c>
      <c r="B671" s="20" t="s">
        <v>3581</v>
      </c>
      <c r="C671" s="20" t="s">
        <v>3570</v>
      </c>
      <c r="D671" s="20" t="s">
        <v>2189</v>
      </c>
      <c r="E671" s="23" t="s">
        <v>3582</v>
      </c>
      <c r="F671" s="20">
        <v>38062459</v>
      </c>
      <c r="G671" s="20">
        <v>2023.517</v>
      </c>
      <c r="H671" s="12" t="s">
        <v>1306</v>
      </c>
      <c r="I671" s="12">
        <v>298.21</v>
      </c>
      <c r="J671" s="12">
        <v>1</v>
      </c>
      <c r="K671" s="12">
        <v>1500</v>
      </c>
      <c r="L671" s="12"/>
    </row>
    <row r="672" s="92" customFormat="1" ht="25" customHeight="1" spans="1:12">
      <c r="A672" s="12">
        <v>657</v>
      </c>
      <c r="B672" s="20" t="s">
        <v>1747</v>
      </c>
      <c r="C672" s="20" t="s">
        <v>3570</v>
      </c>
      <c r="D672" s="20" t="s">
        <v>2189</v>
      </c>
      <c r="E672" s="23" t="s">
        <v>3583</v>
      </c>
      <c r="F672" s="170" t="s">
        <v>3584</v>
      </c>
      <c r="G672" s="20" t="s">
        <v>3585</v>
      </c>
      <c r="H672" s="12" t="s">
        <v>1306</v>
      </c>
      <c r="I672" s="12">
        <v>172.22</v>
      </c>
      <c r="J672" s="12">
        <v>1</v>
      </c>
      <c r="K672" s="12">
        <v>1500</v>
      </c>
      <c r="L672" s="12"/>
    </row>
    <row r="673" s="92" customFormat="1" ht="25" customHeight="1" spans="1:12">
      <c r="A673" s="12">
        <v>658</v>
      </c>
      <c r="B673" s="20" t="s">
        <v>3586</v>
      </c>
      <c r="C673" s="20" t="s">
        <v>2693</v>
      </c>
      <c r="D673" s="20" t="s">
        <v>2200</v>
      </c>
      <c r="E673" s="23" t="s">
        <v>3587</v>
      </c>
      <c r="F673" s="20">
        <v>15022648</v>
      </c>
      <c r="G673" s="20" t="s">
        <v>3588</v>
      </c>
      <c r="H673" s="12" t="s">
        <v>1306</v>
      </c>
      <c r="I673" s="12">
        <v>219.83</v>
      </c>
      <c r="J673" s="12">
        <v>1</v>
      </c>
      <c r="K673" s="12">
        <v>1500</v>
      </c>
      <c r="L673" s="12"/>
    </row>
    <row r="674" s="92" customFormat="1" ht="25" customHeight="1" spans="1:12">
      <c r="A674" s="12">
        <v>659</v>
      </c>
      <c r="B674" s="20" t="s">
        <v>3589</v>
      </c>
      <c r="C674" s="20" t="s">
        <v>2693</v>
      </c>
      <c r="D674" s="20" t="s">
        <v>2200</v>
      </c>
      <c r="E674" s="23" t="s">
        <v>3590</v>
      </c>
      <c r="F674" s="20">
        <v>15010633</v>
      </c>
      <c r="G674" s="20" t="s">
        <v>2266</v>
      </c>
      <c r="H674" s="12" t="s">
        <v>1306</v>
      </c>
      <c r="I674" s="12">
        <v>335.72</v>
      </c>
      <c r="J674" s="12">
        <v>1</v>
      </c>
      <c r="K674" s="12">
        <v>1500</v>
      </c>
      <c r="L674" s="12"/>
    </row>
    <row r="675" s="94" customFormat="1" ht="25" customHeight="1" spans="1:12">
      <c r="A675" s="12">
        <v>660</v>
      </c>
      <c r="B675" s="20" t="s">
        <v>1715</v>
      </c>
      <c r="C675" s="20" t="s">
        <v>3577</v>
      </c>
      <c r="D675" s="20" t="s">
        <v>2210</v>
      </c>
      <c r="E675" s="23" t="s">
        <v>3591</v>
      </c>
      <c r="F675" s="170" t="s">
        <v>3592</v>
      </c>
      <c r="G675" s="20" t="s">
        <v>3593</v>
      </c>
      <c r="H675" s="12" t="s">
        <v>1306</v>
      </c>
      <c r="I675" s="12">
        <v>354.86</v>
      </c>
      <c r="J675" s="12">
        <v>1</v>
      </c>
      <c r="K675" s="12">
        <v>1500</v>
      </c>
      <c r="L675" s="12"/>
    </row>
    <row r="676" s="94" customFormat="1" ht="25" customHeight="1" spans="1:12">
      <c r="A676" s="12">
        <v>661</v>
      </c>
      <c r="B676" s="20" t="s">
        <v>1730</v>
      </c>
      <c r="C676" s="20" t="s">
        <v>2693</v>
      </c>
      <c r="D676" s="20" t="s">
        <v>2200</v>
      </c>
      <c r="E676" s="23" t="s">
        <v>3594</v>
      </c>
      <c r="F676" s="20">
        <v>15022651</v>
      </c>
      <c r="G676" s="20" t="s">
        <v>3588</v>
      </c>
      <c r="H676" s="12" t="s">
        <v>1306</v>
      </c>
      <c r="I676" s="12">
        <v>255.15</v>
      </c>
      <c r="J676" s="12">
        <v>1</v>
      </c>
      <c r="K676" s="12">
        <v>1500</v>
      </c>
      <c r="L676" s="12"/>
    </row>
    <row r="677" s="92" customFormat="1" ht="25" customHeight="1" spans="1:12">
      <c r="A677" s="12">
        <v>662</v>
      </c>
      <c r="B677" s="20" t="s">
        <v>3595</v>
      </c>
      <c r="C677" s="20" t="s">
        <v>3577</v>
      </c>
      <c r="D677" s="20" t="s">
        <v>2210</v>
      </c>
      <c r="E677" s="23" t="s">
        <v>3596</v>
      </c>
      <c r="F677" s="20">
        <v>25254516</v>
      </c>
      <c r="G677" s="20" t="s">
        <v>2369</v>
      </c>
      <c r="H677" s="12" t="s">
        <v>390</v>
      </c>
      <c r="I677" s="12">
        <v>120.2</v>
      </c>
      <c r="J677" s="12">
        <v>1</v>
      </c>
      <c r="K677" s="12">
        <v>1500</v>
      </c>
      <c r="L677" s="12"/>
    </row>
    <row r="678" s="92" customFormat="1" ht="25" customHeight="1" spans="1:12">
      <c r="A678" s="12">
        <v>663</v>
      </c>
      <c r="B678" s="20" t="s">
        <v>3597</v>
      </c>
      <c r="C678" s="20" t="s">
        <v>3577</v>
      </c>
      <c r="D678" s="20" t="s">
        <v>2210</v>
      </c>
      <c r="E678" s="23" t="s">
        <v>3598</v>
      </c>
      <c r="F678" s="20">
        <v>25254517</v>
      </c>
      <c r="G678" s="20" t="s">
        <v>2369</v>
      </c>
      <c r="H678" s="12" t="s">
        <v>390</v>
      </c>
      <c r="I678" s="12">
        <v>112.31</v>
      </c>
      <c r="J678" s="12">
        <v>1</v>
      </c>
      <c r="K678" s="12">
        <v>1500</v>
      </c>
      <c r="L678" s="12"/>
    </row>
    <row r="679" s="92" customFormat="1" ht="25" customHeight="1" spans="1:12">
      <c r="A679" s="12">
        <v>664</v>
      </c>
      <c r="B679" s="20" t="s">
        <v>1789</v>
      </c>
      <c r="C679" s="20" t="s">
        <v>330</v>
      </c>
      <c r="D679" s="20" t="s">
        <v>2222</v>
      </c>
      <c r="E679" s="23" t="s">
        <v>3599</v>
      </c>
      <c r="F679" s="20">
        <v>12403279</v>
      </c>
      <c r="G679" s="20" t="s">
        <v>2454</v>
      </c>
      <c r="H679" s="12" t="s">
        <v>1306</v>
      </c>
      <c r="I679" s="12">
        <v>141.45</v>
      </c>
      <c r="J679" s="12">
        <v>1</v>
      </c>
      <c r="K679" s="12">
        <v>1500</v>
      </c>
      <c r="L679" s="12"/>
    </row>
    <row r="680" s="92" customFormat="1" ht="25" customHeight="1" spans="1:12">
      <c r="A680" s="12">
        <v>665</v>
      </c>
      <c r="B680" s="20" t="s">
        <v>3600</v>
      </c>
      <c r="C680" s="20" t="s">
        <v>3570</v>
      </c>
      <c r="D680" s="20" t="s">
        <v>2189</v>
      </c>
      <c r="E680" s="23" t="s">
        <v>3601</v>
      </c>
      <c r="F680" s="170" t="s">
        <v>3602</v>
      </c>
      <c r="G680" s="20" t="s">
        <v>3603</v>
      </c>
      <c r="H680" s="12" t="s">
        <v>390</v>
      </c>
      <c r="I680" s="12">
        <v>251.59</v>
      </c>
      <c r="J680" s="12">
        <v>1</v>
      </c>
      <c r="K680" s="12">
        <v>1500</v>
      </c>
      <c r="L680" s="12"/>
    </row>
    <row r="681" s="92" customFormat="1" ht="25" customHeight="1" spans="1:12">
      <c r="A681" s="12">
        <v>666</v>
      </c>
      <c r="B681" s="20" t="s">
        <v>3604</v>
      </c>
      <c r="C681" s="20" t="s">
        <v>3570</v>
      </c>
      <c r="D681" s="20" t="s">
        <v>2189</v>
      </c>
      <c r="E681" s="23" t="s">
        <v>3605</v>
      </c>
      <c r="F681" s="170" t="s">
        <v>3606</v>
      </c>
      <c r="G681" s="20" t="s">
        <v>3585</v>
      </c>
      <c r="H681" s="12" t="s">
        <v>2710</v>
      </c>
      <c r="I681" s="12">
        <v>506.99</v>
      </c>
      <c r="J681" s="12">
        <v>1</v>
      </c>
      <c r="K681" s="12">
        <v>1500</v>
      </c>
      <c r="L681" s="12"/>
    </row>
    <row r="682" s="92" customFormat="1" ht="25" customHeight="1" spans="1:12">
      <c r="A682" s="12">
        <v>667</v>
      </c>
      <c r="B682" s="20" t="s">
        <v>1795</v>
      </c>
      <c r="C682" s="20" t="s">
        <v>609</v>
      </c>
      <c r="D682" s="20" t="s">
        <v>2521</v>
      </c>
      <c r="E682" s="23" t="s">
        <v>3607</v>
      </c>
      <c r="F682" s="170" t="s">
        <v>3608</v>
      </c>
      <c r="G682" s="20" t="s">
        <v>2326</v>
      </c>
      <c r="H682" s="12" t="s">
        <v>681</v>
      </c>
      <c r="I682" s="12">
        <v>114.94</v>
      </c>
      <c r="J682" s="12">
        <v>1</v>
      </c>
      <c r="K682" s="12">
        <v>1500</v>
      </c>
      <c r="L682" s="12"/>
    </row>
    <row r="683" s="92" customFormat="1" ht="25" customHeight="1" spans="1:12">
      <c r="A683" s="12">
        <v>668</v>
      </c>
      <c r="B683" s="20" t="s">
        <v>1782</v>
      </c>
      <c r="C683" s="20" t="s">
        <v>609</v>
      </c>
      <c r="D683" s="20" t="s">
        <v>2521</v>
      </c>
      <c r="E683" s="23" t="s">
        <v>3609</v>
      </c>
      <c r="F683" s="170" t="s">
        <v>3610</v>
      </c>
      <c r="G683" s="20" t="s">
        <v>2826</v>
      </c>
      <c r="H683" s="12" t="s">
        <v>681</v>
      </c>
      <c r="I683" s="12">
        <v>105.37</v>
      </c>
      <c r="J683" s="12">
        <v>1</v>
      </c>
      <c r="K683" s="12">
        <v>1500</v>
      </c>
      <c r="L683" s="12"/>
    </row>
    <row r="684" s="92" customFormat="1" ht="25" customHeight="1" spans="1:12">
      <c r="A684" s="12">
        <v>669</v>
      </c>
      <c r="B684" s="20" t="s">
        <v>1718</v>
      </c>
      <c r="C684" s="20" t="s">
        <v>3570</v>
      </c>
      <c r="D684" s="20" t="s">
        <v>2205</v>
      </c>
      <c r="E684" s="23" t="s">
        <v>3611</v>
      </c>
      <c r="F684" s="20">
        <v>38062434</v>
      </c>
      <c r="G684" s="20" t="s">
        <v>3612</v>
      </c>
      <c r="H684" s="12" t="s">
        <v>1306</v>
      </c>
      <c r="I684" s="12">
        <v>216.87</v>
      </c>
      <c r="J684" s="12">
        <v>1</v>
      </c>
      <c r="K684" s="12">
        <v>1500</v>
      </c>
      <c r="L684" s="12"/>
    </row>
    <row r="685" s="92" customFormat="1" ht="25" customHeight="1" spans="1:12">
      <c r="A685" s="12">
        <v>670</v>
      </c>
      <c r="B685" s="20" t="s">
        <v>1718</v>
      </c>
      <c r="C685" s="20" t="s">
        <v>3570</v>
      </c>
      <c r="D685" s="20" t="s">
        <v>2189</v>
      </c>
      <c r="E685" s="23" t="s">
        <v>3613</v>
      </c>
      <c r="F685" s="20">
        <v>12768626</v>
      </c>
      <c r="G685" s="20" t="s">
        <v>3614</v>
      </c>
      <c r="H685" s="12" t="s">
        <v>1306</v>
      </c>
      <c r="I685" s="12">
        <v>131.76</v>
      </c>
      <c r="J685" s="12">
        <v>1</v>
      </c>
      <c r="K685" s="12">
        <v>1500</v>
      </c>
      <c r="L685" s="12"/>
    </row>
    <row r="686" s="92" customFormat="1" ht="25" customHeight="1" spans="1:12">
      <c r="A686" s="12" t="s">
        <v>3615</v>
      </c>
      <c r="B686" s="12"/>
      <c r="C686" s="12"/>
      <c r="D686" s="12"/>
      <c r="E686" s="12"/>
      <c r="F686" s="12"/>
      <c r="G686" s="37"/>
      <c r="H686" s="12"/>
      <c r="I686" s="12"/>
      <c r="J686" s="12">
        <f>SUM(J668:J685)</f>
        <v>18</v>
      </c>
      <c r="K686" s="12">
        <f>SUM(K668:K685)</f>
        <v>27000</v>
      </c>
      <c r="L686" s="12"/>
    </row>
    <row r="687" s="92" customFormat="1" ht="25" customHeight="1" spans="1:12">
      <c r="A687" s="12">
        <v>671</v>
      </c>
      <c r="B687" s="12" t="s">
        <v>3616</v>
      </c>
      <c r="C687" s="12" t="s">
        <v>2209</v>
      </c>
      <c r="D687" s="12" t="s">
        <v>2210</v>
      </c>
      <c r="E687" s="32" t="s">
        <v>3617</v>
      </c>
      <c r="F687" s="32" t="s">
        <v>3618</v>
      </c>
      <c r="G687" s="37">
        <v>44983</v>
      </c>
      <c r="H687" s="12" t="s">
        <v>116</v>
      </c>
      <c r="I687" s="12">
        <v>104.09</v>
      </c>
      <c r="J687" s="83">
        <v>1</v>
      </c>
      <c r="K687" s="83">
        <v>1500</v>
      </c>
      <c r="L687" s="105"/>
    </row>
    <row r="688" s="92" customFormat="1" ht="25" customHeight="1" spans="1:12">
      <c r="A688" s="12">
        <v>672</v>
      </c>
      <c r="B688" s="12" t="s">
        <v>3619</v>
      </c>
      <c r="C688" s="12" t="s">
        <v>503</v>
      </c>
      <c r="D688" s="12" t="s">
        <v>2222</v>
      </c>
      <c r="E688" s="32" t="s">
        <v>3620</v>
      </c>
      <c r="F688" s="32" t="s">
        <v>3621</v>
      </c>
      <c r="G688" s="37">
        <v>45133</v>
      </c>
      <c r="H688" s="12" t="s">
        <v>116</v>
      </c>
      <c r="I688" s="12">
        <v>421.25</v>
      </c>
      <c r="J688" s="83">
        <v>1</v>
      </c>
      <c r="K688" s="83">
        <v>1500</v>
      </c>
      <c r="L688" s="105"/>
    </row>
    <row r="689" s="92" customFormat="1" ht="25" customHeight="1" spans="1:12">
      <c r="A689" s="12">
        <v>673</v>
      </c>
      <c r="B689" s="12" t="s">
        <v>3622</v>
      </c>
      <c r="C689" s="12" t="s">
        <v>2209</v>
      </c>
      <c r="D689" s="12" t="s">
        <v>2210</v>
      </c>
      <c r="E689" s="32" t="s">
        <v>3623</v>
      </c>
      <c r="F689" s="32" t="s">
        <v>3624</v>
      </c>
      <c r="G689" s="37">
        <v>45068</v>
      </c>
      <c r="H689" s="12" t="s">
        <v>390</v>
      </c>
      <c r="I689" s="12">
        <v>139.2</v>
      </c>
      <c r="J689" s="83">
        <v>1</v>
      </c>
      <c r="K689" s="83">
        <v>1500</v>
      </c>
      <c r="L689" s="105"/>
    </row>
    <row r="690" s="92" customFormat="1" ht="25" customHeight="1" spans="1:12">
      <c r="A690" s="12">
        <v>674</v>
      </c>
      <c r="B690" s="12" t="s">
        <v>3625</v>
      </c>
      <c r="C690" s="12" t="s">
        <v>2209</v>
      </c>
      <c r="D690" s="12" t="s">
        <v>2210</v>
      </c>
      <c r="E690" s="32" t="s">
        <v>3626</v>
      </c>
      <c r="F690" s="32" t="s">
        <v>3627</v>
      </c>
      <c r="G690" s="37">
        <v>45069</v>
      </c>
      <c r="H690" s="12" t="s">
        <v>652</v>
      </c>
      <c r="I690" s="12">
        <v>134.88</v>
      </c>
      <c r="J690" s="83">
        <v>1</v>
      </c>
      <c r="K690" s="83">
        <v>1500</v>
      </c>
      <c r="L690" s="105"/>
    </row>
    <row r="691" s="92" customFormat="1" ht="25" customHeight="1" spans="1:12">
      <c r="A691" s="12">
        <v>675</v>
      </c>
      <c r="B691" s="12" t="s">
        <v>3628</v>
      </c>
      <c r="C691" s="12" t="s">
        <v>2209</v>
      </c>
      <c r="D691" s="12" t="s">
        <v>2210</v>
      </c>
      <c r="E691" s="32" t="s">
        <v>3629</v>
      </c>
      <c r="F691" s="32" t="s">
        <v>3630</v>
      </c>
      <c r="G691" s="37">
        <v>45072</v>
      </c>
      <c r="H691" s="12" t="s">
        <v>390</v>
      </c>
      <c r="I691" s="12">
        <v>111.69</v>
      </c>
      <c r="J691" s="83">
        <v>1</v>
      </c>
      <c r="K691" s="83">
        <v>1500</v>
      </c>
      <c r="L691" s="105"/>
    </row>
    <row r="692" s="92" customFormat="1" ht="25" customHeight="1" spans="1:12">
      <c r="A692" s="12">
        <v>676</v>
      </c>
      <c r="B692" s="12" t="s">
        <v>1953</v>
      </c>
      <c r="C692" s="12" t="s">
        <v>508</v>
      </c>
      <c r="D692" s="12" t="s">
        <v>2189</v>
      </c>
      <c r="E692" s="32" t="s">
        <v>3631</v>
      </c>
      <c r="F692" s="32" t="s">
        <v>3632</v>
      </c>
      <c r="G692" s="37">
        <v>45154</v>
      </c>
      <c r="H692" s="12" t="s">
        <v>3332</v>
      </c>
      <c r="I692" s="12">
        <v>265.57</v>
      </c>
      <c r="J692" s="83">
        <v>1</v>
      </c>
      <c r="K692" s="83">
        <v>1500</v>
      </c>
      <c r="L692" s="105"/>
    </row>
    <row r="693" s="92" customFormat="1" ht="25" customHeight="1" spans="1:12">
      <c r="A693" s="12">
        <v>677</v>
      </c>
      <c r="B693" s="12" t="s">
        <v>1833</v>
      </c>
      <c r="C693" s="12" t="s">
        <v>2209</v>
      </c>
      <c r="D693" s="12" t="s">
        <v>2210</v>
      </c>
      <c r="E693" s="32" t="s">
        <v>3633</v>
      </c>
      <c r="F693" s="32" t="s">
        <v>3634</v>
      </c>
      <c r="G693" s="37">
        <v>45066</v>
      </c>
      <c r="H693" s="12" t="s">
        <v>3635</v>
      </c>
      <c r="I693" s="12">
        <v>149.18</v>
      </c>
      <c r="J693" s="83">
        <v>1</v>
      </c>
      <c r="K693" s="83">
        <v>1500</v>
      </c>
      <c r="L693" s="105"/>
    </row>
    <row r="694" s="92" customFormat="1" ht="25" customHeight="1" spans="1:12">
      <c r="A694" s="12">
        <v>678</v>
      </c>
      <c r="B694" s="12" t="s">
        <v>1836</v>
      </c>
      <c r="C694" s="12" t="s">
        <v>2209</v>
      </c>
      <c r="D694" s="12" t="s">
        <v>2210</v>
      </c>
      <c r="E694" s="32" t="s">
        <v>3636</v>
      </c>
      <c r="F694" s="32" t="s">
        <v>3637</v>
      </c>
      <c r="G694" s="37">
        <v>44987</v>
      </c>
      <c r="H694" s="12" t="s">
        <v>3638</v>
      </c>
      <c r="I694" s="12">
        <v>196.43</v>
      </c>
      <c r="J694" s="83">
        <v>1</v>
      </c>
      <c r="K694" s="83">
        <v>1500</v>
      </c>
      <c r="L694" s="105"/>
    </row>
    <row r="695" s="92" customFormat="1" ht="25" customHeight="1" spans="1:12">
      <c r="A695" s="12">
        <v>679</v>
      </c>
      <c r="B695" s="12" t="s">
        <v>3639</v>
      </c>
      <c r="C695" s="12" t="s">
        <v>2209</v>
      </c>
      <c r="D695" s="12" t="s">
        <v>2210</v>
      </c>
      <c r="E695" s="32" t="s">
        <v>3640</v>
      </c>
      <c r="F695" s="32" t="s">
        <v>3641</v>
      </c>
      <c r="G695" s="37">
        <v>45075</v>
      </c>
      <c r="H695" s="12" t="s">
        <v>3332</v>
      </c>
      <c r="I695" s="12">
        <v>169.28</v>
      </c>
      <c r="J695" s="83">
        <v>1</v>
      </c>
      <c r="K695" s="83">
        <v>1500</v>
      </c>
      <c r="L695" s="105"/>
    </row>
    <row r="696" s="92" customFormat="1" ht="25" customHeight="1" spans="1:12">
      <c r="A696" s="12">
        <v>680</v>
      </c>
      <c r="B696" s="12" t="s">
        <v>3642</v>
      </c>
      <c r="C696" s="12" t="s">
        <v>2209</v>
      </c>
      <c r="D696" s="12" t="s">
        <v>2210</v>
      </c>
      <c r="E696" s="32" t="s">
        <v>3643</v>
      </c>
      <c r="F696" s="32" t="s">
        <v>3644</v>
      </c>
      <c r="G696" s="37">
        <v>45069</v>
      </c>
      <c r="H696" s="12" t="s">
        <v>3332</v>
      </c>
      <c r="I696" s="12">
        <v>115.1</v>
      </c>
      <c r="J696" s="83">
        <v>1</v>
      </c>
      <c r="K696" s="83">
        <v>1500</v>
      </c>
      <c r="L696" s="105"/>
    </row>
    <row r="697" s="92" customFormat="1" ht="25" customHeight="1" spans="1:12">
      <c r="A697" s="12">
        <v>681</v>
      </c>
      <c r="B697" s="12" t="s">
        <v>1860</v>
      </c>
      <c r="C697" s="12" t="s">
        <v>2209</v>
      </c>
      <c r="D697" s="12" t="s">
        <v>2210</v>
      </c>
      <c r="E697" s="32" t="s">
        <v>3645</v>
      </c>
      <c r="F697" s="32" t="s">
        <v>3646</v>
      </c>
      <c r="G697" s="37">
        <v>45069</v>
      </c>
      <c r="H697" s="12" t="s">
        <v>3332</v>
      </c>
      <c r="I697" s="12">
        <v>144.15</v>
      </c>
      <c r="J697" s="83">
        <v>1</v>
      </c>
      <c r="K697" s="83">
        <v>1500</v>
      </c>
      <c r="L697" s="105"/>
    </row>
    <row r="698" s="92" customFormat="1" ht="25" customHeight="1" spans="1:12">
      <c r="A698" s="12">
        <v>682</v>
      </c>
      <c r="B698" s="12" t="s">
        <v>3647</v>
      </c>
      <c r="C698" s="12" t="s">
        <v>609</v>
      </c>
      <c r="D698" s="12" t="s">
        <v>2521</v>
      </c>
      <c r="E698" s="32" t="s">
        <v>3648</v>
      </c>
      <c r="F698" s="32" t="s">
        <v>3649</v>
      </c>
      <c r="G698" s="37">
        <v>45225</v>
      </c>
      <c r="H698" s="12" t="s">
        <v>390</v>
      </c>
      <c r="I698" s="12">
        <v>389</v>
      </c>
      <c r="J698" s="83">
        <v>1</v>
      </c>
      <c r="K698" s="83">
        <v>1500</v>
      </c>
      <c r="L698" s="105"/>
    </row>
    <row r="699" s="92" customFormat="1" ht="25" customHeight="1" spans="1:12">
      <c r="A699" s="12">
        <v>683</v>
      </c>
      <c r="B699" s="12" t="s">
        <v>1956</v>
      </c>
      <c r="C699" s="12" t="s">
        <v>2209</v>
      </c>
      <c r="D699" s="12" t="s">
        <v>2210</v>
      </c>
      <c r="E699" s="32" t="s">
        <v>3650</v>
      </c>
      <c r="F699" s="32" t="s">
        <v>3651</v>
      </c>
      <c r="G699" s="37">
        <v>45127</v>
      </c>
      <c r="H699" s="12" t="s">
        <v>390</v>
      </c>
      <c r="I699" s="12">
        <v>142.72</v>
      </c>
      <c r="J699" s="83">
        <v>1</v>
      </c>
      <c r="K699" s="83">
        <v>1500</v>
      </c>
      <c r="L699" s="105"/>
    </row>
    <row r="700" s="92" customFormat="1" ht="25" customHeight="1" spans="1:12">
      <c r="A700" s="12">
        <v>684</v>
      </c>
      <c r="B700" s="12" t="s">
        <v>1956</v>
      </c>
      <c r="C700" s="12" t="s">
        <v>2209</v>
      </c>
      <c r="D700" s="12" t="s">
        <v>2210</v>
      </c>
      <c r="E700" s="32" t="s">
        <v>3652</v>
      </c>
      <c r="F700" s="32" t="s">
        <v>3653</v>
      </c>
      <c r="G700" s="37">
        <v>45127</v>
      </c>
      <c r="H700" s="12" t="s">
        <v>1306</v>
      </c>
      <c r="I700" s="12">
        <v>138.72</v>
      </c>
      <c r="J700" s="83">
        <v>1</v>
      </c>
      <c r="K700" s="83">
        <v>1500</v>
      </c>
      <c r="L700" s="105"/>
    </row>
    <row r="701" s="92" customFormat="1" ht="25" customHeight="1" spans="1:12">
      <c r="A701" s="12">
        <v>685</v>
      </c>
      <c r="B701" s="12" t="s">
        <v>3654</v>
      </c>
      <c r="C701" s="12" t="s">
        <v>2209</v>
      </c>
      <c r="D701" s="12" t="s">
        <v>2210</v>
      </c>
      <c r="E701" s="32" t="s">
        <v>3655</v>
      </c>
      <c r="F701" s="32" t="s">
        <v>3656</v>
      </c>
      <c r="G701" s="37">
        <v>44983</v>
      </c>
      <c r="H701" s="12" t="s">
        <v>390</v>
      </c>
      <c r="I701" s="12">
        <v>113.7</v>
      </c>
      <c r="J701" s="83">
        <v>1</v>
      </c>
      <c r="K701" s="83">
        <v>1500</v>
      </c>
      <c r="L701" s="105"/>
    </row>
    <row r="702" s="92" customFormat="1" ht="25" customHeight="1" spans="1:12">
      <c r="A702" s="12">
        <v>686</v>
      </c>
      <c r="B702" s="12" t="s">
        <v>3657</v>
      </c>
      <c r="C702" s="12" t="s">
        <v>2209</v>
      </c>
      <c r="D702" s="12" t="s">
        <v>2210</v>
      </c>
      <c r="E702" s="32" t="s">
        <v>3658</v>
      </c>
      <c r="F702" s="32" t="s">
        <v>3659</v>
      </c>
      <c r="G702" s="37">
        <v>44977</v>
      </c>
      <c r="H702" s="12" t="s">
        <v>390</v>
      </c>
      <c r="I702" s="12">
        <v>129.54</v>
      </c>
      <c r="J702" s="83">
        <v>1</v>
      </c>
      <c r="K702" s="83">
        <v>1500</v>
      </c>
      <c r="L702" s="105"/>
    </row>
    <row r="703" s="92" customFormat="1" ht="25" customHeight="1" spans="1:12">
      <c r="A703" s="12">
        <v>687</v>
      </c>
      <c r="B703" s="12" t="s">
        <v>3660</v>
      </c>
      <c r="C703" s="12" t="s">
        <v>2693</v>
      </c>
      <c r="D703" s="12" t="s">
        <v>3661</v>
      </c>
      <c r="E703" s="32" t="s">
        <v>3662</v>
      </c>
      <c r="F703" s="32" t="s">
        <v>3663</v>
      </c>
      <c r="G703" s="37">
        <v>45071</v>
      </c>
      <c r="H703" s="12" t="s">
        <v>671</v>
      </c>
      <c r="I703" s="12">
        <v>106.38</v>
      </c>
      <c r="J703" s="83">
        <v>1</v>
      </c>
      <c r="K703" s="83">
        <v>1500</v>
      </c>
      <c r="L703" s="105"/>
    </row>
    <row r="704" s="92" customFormat="1" ht="25" customHeight="1" spans="1:12">
      <c r="A704" s="12">
        <v>688</v>
      </c>
      <c r="B704" s="12" t="s">
        <v>3664</v>
      </c>
      <c r="C704" s="12" t="s">
        <v>2209</v>
      </c>
      <c r="D704" s="12" t="s">
        <v>2210</v>
      </c>
      <c r="E704" s="32" t="s">
        <v>3665</v>
      </c>
      <c r="F704" s="32" t="s">
        <v>3666</v>
      </c>
      <c r="G704" s="37">
        <v>45073</v>
      </c>
      <c r="H704" s="12" t="s">
        <v>3332</v>
      </c>
      <c r="I704" s="12">
        <v>116.66</v>
      </c>
      <c r="J704" s="83">
        <v>1</v>
      </c>
      <c r="K704" s="83">
        <v>1500</v>
      </c>
      <c r="L704" s="105"/>
    </row>
    <row r="705" s="92" customFormat="1" ht="25" customHeight="1" spans="1:12">
      <c r="A705" s="12">
        <v>689</v>
      </c>
      <c r="B705" s="12" t="s">
        <v>1675</v>
      </c>
      <c r="C705" s="12" t="s">
        <v>2693</v>
      </c>
      <c r="D705" s="12" t="s">
        <v>3661</v>
      </c>
      <c r="E705" s="32" t="s">
        <v>3667</v>
      </c>
      <c r="F705" s="32" t="s">
        <v>3668</v>
      </c>
      <c r="G705" s="37">
        <v>45084</v>
      </c>
      <c r="H705" s="12" t="s">
        <v>1306</v>
      </c>
      <c r="I705" s="12">
        <v>280</v>
      </c>
      <c r="J705" s="83">
        <v>1</v>
      </c>
      <c r="K705" s="83">
        <v>1500</v>
      </c>
      <c r="L705" s="105"/>
    </row>
    <row r="706" s="92" customFormat="1" ht="25" customHeight="1" spans="1:12">
      <c r="A706" s="12">
        <v>690</v>
      </c>
      <c r="B706" s="12" t="s">
        <v>3669</v>
      </c>
      <c r="C706" s="12" t="s">
        <v>508</v>
      </c>
      <c r="D706" s="12" t="s">
        <v>2189</v>
      </c>
      <c r="E706" s="32" t="s">
        <v>3670</v>
      </c>
      <c r="F706" s="32" t="s">
        <v>3671</v>
      </c>
      <c r="G706" s="37">
        <v>45125</v>
      </c>
      <c r="H706" s="12" t="s">
        <v>2676</v>
      </c>
      <c r="I706" s="12">
        <v>250</v>
      </c>
      <c r="J706" s="83">
        <v>2</v>
      </c>
      <c r="K706" s="83">
        <v>3000</v>
      </c>
      <c r="L706" s="105"/>
    </row>
    <row r="707" s="92" customFormat="1" ht="25" customHeight="1" spans="1:12">
      <c r="A707" s="12">
        <v>691</v>
      </c>
      <c r="B707" s="12"/>
      <c r="C707" s="12"/>
      <c r="D707" s="12"/>
      <c r="E707" s="32" t="s">
        <v>3672</v>
      </c>
      <c r="F707" s="32"/>
      <c r="G707" s="37"/>
      <c r="H707" s="12" t="s">
        <v>671</v>
      </c>
      <c r="I707" s="12">
        <v>125.58</v>
      </c>
      <c r="J707" s="32"/>
      <c r="K707" s="83"/>
      <c r="L707" s="105"/>
    </row>
    <row r="708" s="92" customFormat="1" ht="25" customHeight="1" spans="1:12">
      <c r="A708" s="12">
        <v>692</v>
      </c>
      <c r="B708" s="12" t="s">
        <v>3673</v>
      </c>
      <c r="C708" s="12" t="s">
        <v>2209</v>
      </c>
      <c r="D708" s="12" t="s">
        <v>2210</v>
      </c>
      <c r="E708" s="32" t="s">
        <v>3674</v>
      </c>
      <c r="F708" s="32" t="s">
        <v>3675</v>
      </c>
      <c r="G708" s="37">
        <v>45138</v>
      </c>
      <c r="H708" s="12" t="s">
        <v>671</v>
      </c>
      <c r="I708" s="12">
        <v>297.09</v>
      </c>
      <c r="J708" s="83">
        <v>1</v>
      </c>
      <c r="K708" s="83">
        <v>1500</v>
      </c>
      <c r="L708" s="105"/>
    </row>
    <row r="709" s="92" customFormat="1" ht="25" customHeight="1" spans="1:12">
      <c r="A709" s="12">
        <v>693</v>
      </c>
      <c r="B709" s="12" t="s">
        <v>1964</v>
      </c>
      <c r="C709" s="12" t="s">
        <v>2209</v>
      </c>
      <c r="D709" s="12" t="s">
        <v>2210</v>
      </c>
      <c r="E709" s="32" t="s">
        <v>3676</v>
      </c>
      <c r="F709" s="32" t="s">
        <v>3677</v>
      </c>
      <c r="G709" s="37">
        <v>45073</v>
      </c>
      <c r="H709" s="12" t="s">
        <v>671</v>
      </c>
      <c r="I709" s="12">
        <v>184.87</v>
      </c>
      <c r="J709" s="83">
        <v>1</v>
      </c>
      <c r="K709" s="83">
        <v>1500</v>
      </c>
      <c r="L709" s="105"/>
    </row>
    <row r="710" s="92" customFormat="1" ht="25" customHeight="1" spans="1:12">
      <c r="A710" s="12">
        <v>694</v>
      </c>
      <c r="B710" s="12" t="s">
        <v>1856</v>
      </c>
      <c r="C710" s="12" t="s">
        <v>2209</v>
      </c>
      <c r="D710" s="12" t="s">
        <v>2210</v>
      </c>
      <c r="E710" s="32" t="s">
        <v>3678</v>
      </c>
      <c r="F710" s="32" t="s">
        <v>3679</v>
      </c>
      <c r="G710" s="37">
        <v>45031</v>
      </c>
      <c r="H710" s="12" t="s">
        <v>390</v>
      </c>
      <c r="I710" s="12">
        <v>125</v>
      </c>
      <c r="J710" s="83">
        <v>1</v>
      </c>
      <c r="K710" s="83">
        <v>1500</v>
      </c>
      <c r="L710" s="105"/>
    </row>
    <row r="711" s="92" customFormat="1" ht="25" customHeight="1" spans="1:12">
      <c r="A711" s="12">
        <v>695</v>
      </c>
      <c r="B711" s="12" t="s">
        <v>1821</v>
      </c>
      <c r="C711" s="12" t="s">
        <v>2209</v>
      </c>
      <c r="D711" s="12" t="s">
        <v>2210</v>
      </c>
      <c r="E711" s="32" t="s">
        <v>3680</v>
      </c>
      <c r="F711" s="32" t="s">
        <v>3681</v>
      </c>
      <c r="G711" s="37">
        <v>45083</v>
      </c>
      <c r="H711" s="12" t="s">
        <v>315</v>
      </c>
      <c r="I711" s="12">
        <v>142.14</v>
      </c>
      <c r="J711" s="83">
        <v>1</v>
      </c>
      <c r="K711" s="83">
        <v>1500</v>
      </c>
      <c r="L711" s="105"/>
    </row>
    <row r="712" s="92" customFormat="1" ht="25" customHeight="1" spans="1:12">
      <c r="A712" s="12">
        <v>696</v>
      </c>
      <c r="B712" s="12" t="s">
        <v>1918</v>
      </c>
      <c r="C712" s="12" t="s">
        <v>2209</v>
      </c>
      <c r="D712" s="12" t="s">
        <v>2210</v>
      </c>
      <c r="E712" s="32" t="s">
        <v>3682</v>
      </c>
      <c r="F712" s="32" t="s">
        <v>3683</v>
      </c>
      <c r="G712" s="37">
        <v>45160</v>
      </c>
      <c r="H712" s="12" t="s">
        <v>3684</v>
      </c>
      <c r="I712" s="12">
        <v>168.5</v>
      </c>
      <c r="J712" s="83">
        <v>1</v>
      </c>
      <c r="K712" s="83">
        <v>1500</v>
      </c>
      <c r="L712" s="105"/>
    </row>
    <row r="713" s="92" customFormat="1" ht="25" customHeight="1" spans="1:12">
      <c r="A713" s="12">
        <v>697</v>
      </c>
      <c r="B713" s="12" t="s">
        <v>3685</v>
      </c>
      <c r="C713" s="12" t="s">
        <v>2209</v>
      </c>
      <c r="D713" s="12" t="s">
        <v>2210</v>
      </c>
      <c r="E713" s="32" t="s">
        <v>3686</v>
      </c>
      <c r="F713" s="32" t="s">
        <v>3687</v>
      </c>
      <c r="G713" s="37">
        <v>45079</v>
      </c>
      <c r="H713" s="12" t="s">
        <v>1306</v>
      </c>
      <c r="I713" s="12">
        <v>396.28</v>
      </c>
      <c r="J713" s="83">
        <v>1</v>
      </c>
      <c r="K713" s="83">
        <v>1500</v>
      </c>
      <c r="L713" s="105"/>
    </row>
    <row r="714" s="92" customFormat="1" ht="25" customHeight="1" spans="1:12">
      <c r="A714" s="12">
        <v>698</v>
      </c>
      <c r="B714" s="12" t="s">
        <v>3685</v>
      </c>
      <c r="C714" s="12" t="s">
        <v>2209</v>
      </c>
      <c r="D714" s="12" t="s">
        <v>2210</v>
      </c>
      <c r="E714" s="32" t="s">
        <v>3688</v>
      </c>
      <c r="F714" s="32" t="s">
        <v>3689</v>
      </c>
      <c r="G714" s="37">
        <v>45079</v>
      </c>
      <c r="H714" s="12" t="s">
        <v>116</v>
      </c>
      <c r="I714" s="12">
        <v>440</v>
      </c>
      <c r="J714" s="83">
        <v>1</v>
      </c>
      <c r="K714" s="83">
        <v>1500</v>
      </c>
      <c r="L714" s="105"/>
    </row>
    <row r="715" s="92" customFormat="1" ht="25" customHeight="1" spans="1:12">
      <c r="A715" s="12">
        <v>699</v>
      </c>
      <c r="B715" s="12" t="s">
        <v>1863</v>
      </c>
      <c r="C715" s="12" t="s">
        <v>2209</v>
      </c>
      <c r="D715" s="12" t="s">
        <v>2210</v>
      </c>
      <c r="E715" s="32" t="s">
        <v>3690</v>
      </c>
      <c r="F715" s="32" t="s">
        <v>3691</v>
      </c>
      <c r="G715" s="37">
        <v>45070</v>
      </c>
      <c r="H715" s="12" t="s">
        <v>116</v>
      </c>
      <c r="I715" s="12">
        <v>813</v>
      </c>
      <c r="J715" s="83">
        <v>1</v>
      </c>
      <c r="K715" s="83">
        <v>1500</v>
      </c>
      <c r="L715" s="105"/>
    </row>
    <row r="716" s="92" customFormat="1" ht="25" customHeight="1" spans="1:12">
      <c r="A716" s="12">
        <v>700</v>
      </c>
      <c r="B716" s="12" t="s">
        <v>1824</v>
      </c>
      <c r="C716" s="12" t="s">
        <v>2209</v>
      </c>
      <c r="D716" s="12" t="s">
        <v>2210</v>
      </c>
      <c r="E716" s="32" t="s">
        <v>3692</v>
      </c>
      <c r="F716" s="32" t="s">
        <v>3693</v>
      </c>
      <c r="G716" s="37">
        <v>45082</v>
      </c>
      <c r="H716" s="12" t="s">
        <v>1306</v>
      </c>
      <c r="I716" s="12">
        <v>280</v>
      </c>
      <c r="J716" s="83">
        <v>1</v>
      </c>
      <c r="K716" s="83">
        <v>1500</v>
      </c>
      <c r="L716" s="105"/>
    </row>
    <row r="717" s="92" customFormat="1" ht="25" customHeight="1" spans="1:12">
      <c r="A717" s="12">
        <v>701</v>
      </c>
      <c r="B717" s="12" t="s">
        <v>3694</v>
      </c>
      <c r="C717" s="12" t="s">
        <v>503</v>
      </c>
      <c r="D717" s="12" t="s">
        <v>2222</v>
      </c>
      <c r="E717" s="32" t="s">
        <v>3695</v>
      </c>
      <c r="F717" s="32" t="s">
        <v>3696</v>
      </c>
      <c r="G717" s="37">
        <v>45101</v>
      </c>
      <c r="H717" s="12" t="s">
        <v>1306</v>
      </c>
      <c r="I717" s="12">
        <v>116.72</v>
      </c>
      <c r="J717" s="83">
        <v>1</v>
      </c>
      <c r="K717" s="83">
        <v>1500</v>
      </c>
      <c r="L717" s="105"/>
    </row>
    <row r="718" s="92" customFormat="1" ht="25" customHeight="1" spans="1:12">
      <c r="A718" s="12">
        <v>702</v>
      </c>
      <c r="B718" s="12" t="s">
        <v>3697</v>
      </c>
      <c r="C718" s="12" t="s">
        <v>508</v>
      </c>
      <c r="D718" s="12" t="s">
        <v>2189</v>
      </c>
      <c r="E718" s="32" t="s">
        <v>3698</v>
      </c>
      <c r="F718" s="32" t="s">
        <v>3699</v>
      </c>
      <c r="G718" s="37">
        <v>45254</v>
      </c>
      <c r="H718" s="12" t="s">
        <v>2676</v>
      </c>
      <c r="I718" s="12">
        <v>118.08</v>
      </c>
      <c r="J718" s="83">
        <v>1</v>
      </c>
      <c r="K718" s="83">
        <v>1500</v>
      </c>
      <c r="L718" s="105"/>
    </row>
    <row r="719" s="92" customFormat="1" ht="25" customHeight="1" spans="1:12">
      <c r="A719" s="12">
        <v>703</v>
      </c>
      <c r="B719" s="12" t="s">
        <v>1904</v>
      </c>
      <c r="C719" s="12" t="s">
        <v>508</v>
      </c>
      <c r="D719" s="12" t="s">
        <v>2205</v>
      </c>
      <c r="E719" s="32" t="s">
        <v>3700</v>
      </c>
      <c r="F719" s="32" t="s">
        <v>3701</v>
      </c>
      <c r="G719" s="37">
        <v>45073</v>
      </c>
      <c r="H719" s="12" t="s">
        <v>20</v>
      </c>
      <c r="I719" s="12">
        <v>119.5</v>
      </c>
      <c r="J719" s="83">
        <v>1</v>
      </c>
      <c r="K719" s="83">
        <v>1500</v>
      </c>
      <c r="L719" s="105"/>
    </row>
    <row r="720" s="92" customFormat="1" ht="25" customHeight="1" spans="1:12">
      <c r="A720" s="12">
        <v>704</v>
      </c>
      <c r="B720" s="12" t="s">
        <v>3702</v>
      </c>
      <c r="C720" s="12" t="s">
        <v>503</v>
      </c>
      <c r="D720" s="12" t="s">
        <v>2222</v>
      </c>
      <c r="E720" s="32" t="s">
        <v>3703</v>
      </c>
      <c r="F720" s="32" t="s">
        <v>3704</v>
      </c>
      <c r="G720" s="37">
        <v>45052</v>
      </c>
      <c r="H720" s="12" t="s">
        <v>116</v>
      </c>
      <c r="I720" s="12">
        <v>204.72</v>
      </c>
      <c r="J720" s="83">
        <v>1</v>
      </c>
      <c r="K720" s="83">
        <v>1500</v>
      </c>
      <c r="L720" s="105"/>
    </row>
    <row r="721" s="92" customFormat="1" ht="25" customHeight="1" spans="1:12">
      <c r="A721" s="12">
        <v>705</v>
      </c>
      <c r="B721" s="12" t="s">
        <v>1922</v>
      </c>
      <c r="C721" s="12" t="s">
        <v>508</v>
      </c>
      <c r="D721" s="12" t="s">
        <v>2189</v>
      </c>
      <c r="E721" s="32" t="s">
        <v>3705</v>
      </c>
      <c r="F721" s="32" t="s">
        <v>3706</v>
      </c>
      <c r="G721" s="37">
        <v>45167</v>
      </c>
      <c r="H721" s="12" t="s">
        <v>2676</v>
      </c>
      <c r="I721" s="12">
        <v>109.72</v>
      </c>
      <c r="J721" s="83">
        <v>3</v>
      </c>
      <c r="K721" s="83">
        <v>4500</v>
      </c>
      <c r="L721" s="105"/>
    </row>
    <row r="722" s="92" customFormat="1" ht="25" customHeight="1" spans="1:12">
      <c r="A722" s="12">
        <v>706</v>
      </c>
      <c r="B722" s="12"/>
      <c r="C722" s="12"/>
      <c r="D722" s="12"/>
      <c r="E722" s="32" t="s">
        <v>3707</v>
      </c>
      <c r="F722" s="32"/>
      <c r="G722" s="37"/>
      <c r="H722" s="12" t="s">
        <v>116</v>
      </c>
      <c r="I722" s="12">
        <v>186.49</v>
      </c>
      <c r="J722" s="32"/>
      <c r="K722" s="83"/>
      <c r="L722" s="105"/>
    </row>
    <row r="723" s="92" customFormat="1" ht="25" customHeight="1" spans="1:12">
      <c r="A723" s="12">
        <v>707</v>
      </c>
      <c r="B723" s="12"/>
      <c r="C723" s="12"/>
      <c r="D723" s="12"/>
      <c r="E723" s="32" t="s">
        <v>3708</v>
      </c>
      <c r="F723" s="32"/>
      <c r="G723" s="37"/>
      <c r="H723" s="12" t="s">
        <v>671</v>
      </c>
      <c r="I723" s="12">
        <v>124.67</v>
      </c>
      <c r="J723" s="32"/>
      <c r="K723" s="83"/>
      <c r="L723" s="105"/>
    </row>
    <row r="724" s="92" customFormat="1" ht="25" customHeight="1" spans="1:12">
      <c r="A724" s="12">
        <v>708</v>
      </c>
      <c r="B724" s="12" t="s">
        <v>1970</v>
      </c>
      <c r="C724" s="12" t="s">
        <v>508</v>
      </c>
      <c r="D724" s="12" t="s">
        <v>2205</v>
      </c>
      <c r="E724" s="32" t="s">
        <v>3709</v>
      </c>
      <c r="F724" s="32" t="s">
        <v>3710</v>
      </c>
      <c r="G724" s="37">
        <v>45059</v>
      </c>
      <c r="H724" s="12" t="s">
        <v>671</v>
      </c>
      <c r="I724" s="12">
        <v>149.46</v>
      </c>
      <c r="J724" s="83">
        <v>2</v>
      </c>
      <c r="K724" s="83">
        <v>3000</v>
      </c>
      <c r="L724" s="105"/>
    </row>
    <row r="725" s="92" customFormat="1" ht="25" customHeight="1" spans="1:12">
      <c r="A725" s="12">
        <v>709</v>
      </c>
      <c r="B725" s="12"/>
      <c r="C725" s="12"/>
      <c r="D725" s="12"/>
      <c r="E725" s="32" t="s">
        <v>3711</v>
      </c>
      <c r="F725" s="32"/>
      <c r="G725" s="37"/>
      <c r="H725" s="12" t="s">
        <v>671</v>
      </c>
      <c r="I725" s="12">
        <v>111.99</v>
      </c>
      <c r="J725" s="32"/>
      <c r="K725" s="83"/>
      <c r="L725" s="105"/>
    </row>
    <row r="726" s="92" customFormat="1" ht="25" customHeight="1" spans="1:12">
      <c r="A726" s="12">
        <v>710</v>
      </c>
      <c r="B726" s="12" t="s">
        <v>1898</v>
      </c>
      <c r="C726" s="12" t="s">
        <v>503</v>
      </c>
      <c r="D726" s="12" t="s">
        <v>2222</v>
      </c>
      <c r="E726" s="32" t="s">
        <v>3712</v>
      </c>
      <c r="F726" s="32" t="s">
        <v>3713</v>
      </c>
      <c r="G726" s="37">
        <v>45127</v>
      </c>
      <c r="H726" s="12" t="s">
        <v>1342</v>
      </c>
      <c r="I726" s="12">
        <v>263.04</v>
      </c>
      <c r="J726" s="83">
        <v>1</v>
      </c>
      <c r="K726" s="83">
        <v>1500</v>
      </c>
      <c r="L726" s="105"/>
    </row>
    <row r="727" s="92" customFormat="1" ht="25" customHeight="1" spans="1:12">
      <c r="A727" s="12">
        <v>711</v>
      </c>
      <c r="B727" s="12" t="s">
        <v>1907</v>
      </c>
      <c r="C727" s="12" t="s">
        <v>2209</v>
      </c>
      <c r="D727" s="12" t="s">
        <v>2210</v>
      </c>
      <c r="E727" s="32" t="s">
        <v>3714</v>
      </c>
      <c r="F727" s="32" t="s">
        <v>3715</v>
      </c>
      <c r="G727" s="37">
        <v>45218</v>
      </c>
      <c r="H727" s="12" t="s">
        <v>2676</v>
      </c>
      <c r="I727" s="12">
        <v>116.03</v>
      </c>
      <c r="J727" s="83">
        <v>1</v>
      </c>
      <c r="K727" s="83">
        <v>1500</v>
      </c>
      <c r="L727" s="105"/>
    </row>
    <row r="728" s="92" customFormat="1" ht="25" customHeight="1" spans="1:12">
      <c r="A728" s="12">
        <v>712</v>
      </c>
      <c r="B728" s="12" t="s">
        <v>1867</v>
      </c>
      <c r="C728" s="12" t="s">
        <v>2209</v>
      </c>
      <c r="D728" s="12" t="s">
        <v>2210</v>
      </c>
      <c r="E728" s="32" t="s">
        <v>3716</v>
      </c>
      <c r="F728" s="32" t="s">
        <v>3717</v>
      </c>
      <c r="G728" s="37">
        <v>45069</v>
      </c>
      <c r="H728" s="12" t="s">
        <v>1306</v>
      </c>
      <c r="I728" s="12">
        <v>119.63</v>
      </c>
      <c r="J728" s="83">
        <v>1</v>
      </c>
      <c r="K728" s="83">
        <v>1500</v>
      </c>
      <c r="L728" s="105"/>
    </row>
    <row r="729" s="92" customFormat="1" ht="25" customHeight="1" spans="1:12">
      <c r="A729" s="12">
        <v>713</v>
      </c>
      <c r="B729" s="12" t="s">
        <v>3718</v>
      </c>
      <c r="C729" s="12" t="s">
        <v>2209</v>
      </c>
      <c r="D729" s="12" t="s">
        <v>2210</v>
      </c>
      <c r="E729" s="32" t="s">
        <v>3719</v>
      </c>
      <c r="F729" s="32" t="s">
        <v>3720</v>
      </c>
      <c r="G729" s="37">
        <v>45033</v>
      </c>
      <c r="H729" s="12" t="s">
        <v>2676</v>
      </c>
      <c r="I729" s="12">
        <v>220.13</v>
      </c>
      <c r="J729" s="83">
        <v>1</v>
      </c>
      <c r="K729" s="83">
        <v>1500</v>
      </c>
      <c r="L729" s="105"/>
    </row>
    <row r="730" s="92" customFormat="1" ht="25" customHeight="1" spans="1:12">
      <c r="A730" s="12">
        <v>714</v>
      </c>
      <c r="B730" s="12" t="s">
        <v>1827</v>
      </c>
      <c r="C730" s="12" t="s">
        <v>2209</v>
      </c>
      <c r="D730" s="12" t="s">
        <v>2210</v>
      </c>
      <c r="E730" s="32" t="s">
        <v>3721</v>
      </c>
      <c r="F730" s="32" t="s">
        <v>3722</v>
      </c>
      <c r="G730" s="37">
        <v>44991</v>
      </c>
      <c r="H730" s="12" t="s">
        <v>2676</v>
      </c>
      <c r="I730" s="12">
        <v>190</v>
      </c>
      <c r="J730" s="83">
        <v>1</v>
      </c>
      <c r="K730" s="83">
        <v>1500</v>
      </c>
      <c r="L730" s="105"/>
    </row>
    <row r="731" s="92" customFormat="1" ht="25" customHeight="1" spans="1:12">
      <c r="A731" s="12">
        <v>715</v>
      </c>
      <c r="B731" s="12" t="s">
        <v>1913</v>
      </c>
      <c r="C731" s="12" t="s">
        <v>2209</v>
      </c>
      <c r="D731" s="12" t="s">
        <v>2210</v>
      </c>
      <c r="E731" s="32" t="s">
        <v>3723</v>
      </c>
      <c r="F731" s="32" t="s">
        <v>3724</v>
      </c>
      <c r="G731" s="37">
        <v>45052</v>
      </c>
      <c r="H731" s="12" t="s">
        <v>2676</v>
      </c>
      <c r="I731" s="12">
        <v>147.93</v>
      </c>
      <c r="J731" s="83">
        <v>1</v>
      </c>
      <c r="K731" s="83">
        <v>1500</v>
      </c>
      <c r="L731" s="105"/>
    </row>
    <row r="732" s="92" customFormat="1" ht="25" customHeight="1" spans="1:12">
      <c r="A732" s="12">
        <v>716</v>
      </c>
      <c r="B732" s="12" t="s">
        <v>3725</v>
      </c>
      <c r="C732" s="12" t="s">
        <v>503</v>
      </c>
      <c r="D732" s="12" t="s">
        <v>2222</v>
      </c>
      <c r="E732" s="32" t="s">
        <v>3726</v>
      </c>
      <c r="F732" s="32" t="s">
        <v>3727</v>
      </c>
      <c r="G732" s="37">
        <v>45127</v>
      </c>
      <c r="H732" s="12" t="s">
        <v>671</v>
      </c>
      <c r="I732" s="12">
        <v>118.23</v>
      </c>
      <c r="J732" s="83">
        <v>1</v>
      </c>
      <c r="K732" s="83">
        <v>1500</v>
      </c>
      <c r="L732" s="105"/>
    </row>
    <row r="733" s="92" customFormat="1" ht="25" customHeight="1" spans="1:12">
      <c r="A733" s="12">
        <v>717</v>
      </c>
      <c r="B733" s="12" t="s">
        <v>3728</v>
      </c>
      <c r="C733" s="12" t="s">
        <v>2209</v>
      </c>
      <c r="D733" s="12" t="s">
        <v>2210</v>
      </c>
      <c r="E733" s="32" t="s">
        <v>3729</v>
      </c>
      <c r="F733" s="32" t="s">
        <v>3730</v>
      </c>
      <c r="G733" s="37">
        <v>45077</v>
      </c>
      <c r="H733" s="12" t="s">
        <v>116</v>
      </c>
      <c r="I733" s="12">
        <v>169.42</v>
      </c>
      <c r="J733" s="83">
        <v>1</v>
      </c>
      <c r="K733" s="83">
        <v>1500</v>
      </c>
      <c r="L733" s="105"/>
    </row>
    <row r="734" s="92" customFormat="1" ht="25" customHeight="1" spans="1:12">
      <c r="A734" s="12">
        <v>718</v>
      </c>
      <c r="B734" s="12" t="s">
        <v>1839</v>
      </c>
      <c r="C734" s="12" t="s">
        <v>2209</v>
      </c>
      <c r="D734" s="12" t="s">
        <v>2210</v>
      </c>
      <c r="E734" s="32" t="s">
        <v>3731</v>
      </c>
      <c r="F734" s="32" t="s">
        <v>3732</v>
      </c>
      <c r="G734" s="106">
        <v>45073</v>
      </c>
      <c r="H734" s="35" t="s">
        <v>390</v>
      </c>
      <c r="I734" s="35">
        <v>139.87</v>
      </c>
      <c r="J734" s="83">
        <v>1</v>
      </c>
      <c r="K734" s="83">
        <v>1500</v>
      </c>
      <c r="L734" s="105"/>
    </row>
    <row r="735" s="92" customFormat="1" ht="25" customHeight="1" spans="1:12">
      <c r="A735" s="12">
        <v>719</v>
      </c>
      <c r="B735" s="12" t="s">
        <v>1848</v>
      </c>
      <c r="C735" s="12" t="s">
        <v>503</v>
      </c>
      <c r="D735" s="12" t="s">
        <v>2222</v>
      </c>
      <c r="E735" s="32" t="s">
        <v>3733</v>
      </c>
      <c r="F735" s="32" t="s">
        <v>3734</v>
      </c>
      <c r="G735" s="37">
        <v>45030</v>
      </c>
      <c r="H735" s="12" t="s">
        <v>671</v>
      </c>
      <c r="I735" s="12">
        <v>144.8</v>
      </c>
      <c r="J735" s="83">
        <v>1</v>
      </c>
      <c r="K735" s="83">
        <v>1500</v>
      </c>
      <c r="L735" s="105"/>
    </row>
    <row r="736" s="92" customFormat="1" ht="25" customHeight="1" spans="1:12">
      <c r="A736" s="12">
        <v>720</v>
      </c>
      <c r="B736" s="12" t="s">
        <v>1851</v>
      </c>
      <c r="C736" s="12" t="s">
        <v>503</v>
      </c>
      <c r="D736" s="12" t="s">
        <v>2222</v>
      </c>
      <c r="E736" s="32" t="s">
        <v>3735</v>
      </c>
      <c r="F736" s="32" t="s">
        <v>3736</v>
      </c>
      <c r="G736" s="37">
        <v>45030</v>
      </c>
      <c r="H736" s="12" t="s">
        <v>671</v>
      </c>
      <c r="I736" s="12">
        <v>205.3</v>
      </c>
      <c r="J736" s="83">
        <v>1</v>
      </c>
      <c r="K736" s="83">
        <v>1500</v>
      </c>
      <c r="L736" s="105"/>
    </row>
    <row r="737" s="92" customFormat="1" ht="25" customHeight="1" spans="1:12">
      <c r="A737" s="12">
        <v>721</v>
      </c>
      <c r="B737" s="12" t="s">
        <v>3737</v>
      </c>
      <c r="C737" s="12" t="s">
        <v>503</v>
      </c>
      <c r="D737" s="12" t="s">
        <v>2222</v>
      </c>
      <c r="E737" s="32" t="s">
        <v>3738</v>
      </c>
      <c r="F737" s="32" t="s">
        <v>3739</v>
      </c>
      <c r="G737" s="106">
        <v>45077</v>
      </c>
      <c r="H737" s="12" t="s">
        <v>671</v>
      </c>
      <c r="I737" s="12">
        <v>124.09</v>
      </c>
      <c r="J737" s="83">
        <v>1</v>
      </c>
      <c r="K737" s="83">
        <v>1500</v>
      </c>
      <c r="L737" s="105"/>
    </row>
    <row r="738" s="92" customFormat="1" ht="25" customHeight="1" spans="1:12">
      <c r="A738" s="12">
        <v>722</v>
      </c>
      <c r="B738" s="12" t="s">
        <v>3740</v>
      </c>
      <c r="C738" s="12" t="s">
        <v>503</v>
      </c>
      <c r="D738" s="12" t="s">
        <v>2222</v>
      </c>
      <c r="E738" s="32" t="s">
        <v>3741</v>
      </c>
      <c r="F738" s="32" t="s">
        <v>3742</v>
      </c>
      <c r="G738" s="106">
        <v>45039</v>
      </c>
      <c r="H738" s="12" t="s">
        <v>671</v>
      </c>
      <c r="I738" s="35">
        <v>106.45</v>
      </c>
      <c r="J738" s="83">
        <v>1</v>
      </c>
      <c r="K738" s="83">
        <v>1500</v>
      </c>
      <c r="L738" s="105"/>
    </row>
    <row r="739" s="92" customFormat="1" ht="25" customHeight="1" spans="1:12">
      <c r="A739" s="12">
        <v>723</v>
      </c>
      <c r="B739" s="12" t="s">
        <v>3743</v>
      </c>
      <c r="C739" s="12" t="s">
        <v>2209</v>
      </c>
      <c r="D739" s="12" t="s">
        <v>2210</v>
      </c>
      <c r="E739" s="32" t="s">
        <v>3744</v>
      </c>
      <c r="F739" s="32" t="s">
        <v>3745</v>
      </c>
      <c r="G739" s="106">
        <v>45078</v>
      </c>
      <c r="H739" s="35" t="s">
        <v>394</v>
      </c>
      <c r="I739" s="35">
        <v>127.51</v>
      </c>
      <c r="J739" s="83">
        <v>1</v>
      </c>
      <c r="K739" s="83">
        <v>1500</v>
      </c>
      <c r="L739" s="105"/>
    </row>
    <row r="740" s="92" customFormat="1" ht="25" customHeight="1" spans="1:12">
      <c r="A740" s="12">
        <v>724</v>
      </c>
      <c r="B740" s="12" t="s">
        <v>3746</v>
      </c>
      <c r="C740" s="12" t="s">
        <v>508</v>
      </c>
      <c r="D740" s="12" t="s">
        <v>2205</v>
      </c>
      <c r="E740" s="32" t="s">
        <v>3747</v>
      </c>
      <c r="F740" s="32" t="s">
        <v>3748</v>
      </c>
      <c r="G740" s="37">
        <v>45074</v>
      </c>
      <c r="H740" s="12" t="s">
        <v>671</v>
      </c>
      <c r="I740" s="12">
        <v>377.25</v>
      </c>
      <c r="J740" s="83">
        <v>1</v>
      </c>
      <c r="K740" s="83">
        <v>1500</v>
      </c>
      <c r="L740" s="105"/>
    </row>
    <row r="741" s="92" customFormat="1" ht="25" customHeight="1" spans="1:12">
      <c r="A741" s="12">
        <v>725</v>
      </c>
      <c r="B741" s="12" t="s">
        <v>3749</v>
      </c>
      <c r="C741" s="12" t="s">
        <v>508</v>
      </c>
      <c r="D741" s="12" t="s">
        <v>2189</v>
      </c>
      <c r="E741" s="32" t="s">
        <v>3750</v>
      </c>
      <c r="F741" s="32" t="s">
        <v>3751</v>
      </c>
      <c r="G741" s="37">
        <v>45253</v>
      </c>
      <c r="H741" s="12" t="s">
        <v>116</v>
      </c>
      <c r="I741" s="12">
        <v>340</v>
      </c>
      <c r="J741" s="83">
        <v>1</v>
      </c>
      <c r="K741" s="83">
        <v>1500</v>
      </c>
      <c r="L741" s="105"/>
    </row>
    <row r="742" s="92" customFormat="1" ht="25" customHeight="1" spans="1:12">
      <c r="A742" s="12">
        <v>726</v>
      </c>
      <c r="B742" s="12" t="s">
        <v>1944</v>
      </c>
      <c r="C742" s="12" t="s">
        <v>2297</v>
      </c>
      <c r="D742" s="12" t="s">
        <v>2298</v>
      </c>
      <c r="E742" s="32" t="s">
        <v>3752</v>
      </c>
      <c r="F742" s="32" t="s">
        <v>3753</v>
      </c>
      <c r="G742" s="37">
        <v>45230</v>
      </c>
      <c r="H742" s="12" t="s">
        <v>20</v>
      </c>
      <c r="I742" s="12">
        <v>136.33</v>
      </c>
      <c r="J742" s="83">
        <v>1</v>
      </c>
      <c r="K742" s="83">
        <v>1500</v>
      </c>
      <c r="L742" s="105"/>
    </row>
    <row r="743" s="92" customFormat="1" ht="25" customHeight="1" spans="1:12">
      <c r="A743" s="12">
        <v>727</v>
      </c>
      <c r="B743" s="12" t="s">
        <v>3754</v>
      </c>
      <c r="C743" s="12" t="s">
        <v>503</v>
      </c>
      <c r="D743" s="12" t="s">
        <v>2222</v>
      </c>
      <c r="E743" s="32" t="s">
        <v>3755</v>
      </c>
      <c r="F743" s="32" t="s">
        <v>3756</v>
      </c>
      <c r="G743" s="37">
        <v>45051</v>
      </c>
      <c r="H743" s="12" t="s">
        <v>3757</v>
      </c>
      <c r="I743" s="12">
        <v>201.54</v>
      </c>
      <c r="J743" s="83">
        <v>1</v>
      </c>
      <c r="K743" s="83">
        <v>1500</v>
      </c>
      <c r="L743" s="105"/>
    </row>
    <row r="744" s="92" customFormat="1" ht="25" customHeight="1" spans="1:12">
      <c r="A744" s="12">
        <v>728</v>
      </c>
      <c r="B744" s="12" t="s">
        <v>3758</v>
      </c>
      <c r="C744" s="12" t="s">
        <v>2209</v>
      </c>
      <c r="D744" s="12" t="s">
        <v>2210</v>
      </c>
      <c r="E744" s="32" t="s">
        <v>3759</v>
      </c>
      <c r="F744" s="32" t="s">
        <v>3760</v>
      </c>
      <c r="G744" s="106">
        <v>45071</v>
      </c>
      <c r="H744" s="35" t="s">
        <v>116</v>
      </c>
      <c r="I744" s="35">
        <v>140.1</v>
      </c>
      <c r="J744" s="83">
        <v>1</v>
      </c>
      <c r="K744" s="83">
        <v>1500</v>
      </c>
      <c r="L744" s="105"/>
    </row>
    <row r="745" s="92" customFormat="1" ht="25" customHeight="1" spans="1:12">
      <c r="A745" s="12">
        <v>729</v>
      </c>
      <c r="B745" s="32" t="s">
        <v>1896</v>
      </c>
      <c r="C745" s="12" t="s">
        <v>508</v>
      </c>
      <c r="D745" s="107" t="s">
        <v>2205</v>
      </c>
      <c r="E745" s="107" t="s">
        <v>3761</v>
      </c>
      <c r="F745" s="57" t="s">
        <v>3762</v>
      </c>
      <c r="G745" s="37">
        <v>45156</v>
      </c>
      <c r="H745" s="12" t="s">
        <v>20</v>
      </c>
      <c r="I745" s="35">
        <v>125.01</v>
      </c>
      <c r="J745" s="35">
        <v>1</v>
      </c>
      <c r="K745" s="35">
        <v>1500</v>
      </c>
      <c r="L745" s="105"/>
    </row>
    <row r="746" s="92" customFormat="1" ht="25" customHeight="1" spans="1:12">
      <c r="A746" s="12">
        <v>730</v>
      </c>
      <c r="B746" s="32" t="s">
        <v>3763</v>
      </c>
      <c r="C746" s="12" t="s">
        <v>2209</v>
      </c>
      <c r="D746" s="107" t="s">
        <v>2210</v>
      </c>
      <c r="E746" s="108" t="s">
        <v>3764</v>
      </c>
      <c r="F746" s="32" t="s">
        <v>3765</v>
      </c>
      <c r="G746" s="37">
        <v>45223</v>
      </c>
      <c r="H746" s="12" t="s">
        <v>390</v>
      </c>
      <c r="I746" s="35">
        <v>201.1</v>
      </c>
      <c r="J746" s="35">
        <v>1</v>
      </c>
      <c r="K746" s="35">
        <v>1500</v>
      </c>
      <c r="L746" s="105"/>
    </row>
    <row r="747" s="92" customFormat="1" ht="25" customHeight="1" spans="1:12">
      <c r="A747" s="12">
        <v>731</v>
      </c>
      <c r="B747" s="32" t="s">
        <v>3763</v>
      </c>
      <c r="C747" s="12" t="s">
        <v>2209</v>
      </c>
      <c r="D747" s="107" t="s">
        <v>2210</v>
      </c>
      <c r="E747" s="108" t="s">
        <v>3766</v>
      </c>
      <c r="F747" s="57" t="s">
        <v>3767</v>
      </c>
      <c r="G747" s="37">
        <v>45223</v>
      </c>
      <c r="H747" s="12" t="s">
        <v>390</v>
      </c>
      <c r="I747" s="35">
        <v>180.79</v>
      </c>
      <c r="J747" s="35">
        <v>1</v>
      </c>
      <c r="K747" s="35">
        <v>1500</v>
      </c>
      <c r="L747" s="105"/>
    </row>
    <row r="748" s="92" customFormat="1" ht="25" customHeight="1" spans="1:12">
      <c r="A748" s="12">
        <v>732</v>
      </c>
      <c r="B748" s="32" t="s">
        <v>3768</v>
      </c>
      <c r="C748" s="12" t="s">
        <v>508</v>
      </c>
      <c r="D748" s="107" t="s">
        <v>2205</v>
      </c>
      <c r="E748" s="108" t="s">
        <v>3769</v>
      </c>
      <c r="F748" s="57" t="s">
        <v>3770</v>
      </c>
      <c r="G748" s="37">
        <v>44914</v>
      </c>
      <c r="H748" s="12" t="s">
        <v>671</v>
      </c>
      <c r="I748" s="35" t="s">
        <v>3771</v>
      </c>
      <c r="J748" s="35">
        <v>1</v>
      </c>
      <c r="K748" s="35">
        <v>1500</v>
      </c>
      <c r="L748" s="105" t="s">
        <v>207</v>
      </c>
    </row>
    <row r="749" s="92" customFormat="1" ht="25" customHeight="1" spans="1:12">
      <c r="A749" s="12">
        <v>733</v>
      </c>
      <c r="B749" s="32" t="s">
        <v>1959</v>
      </c>
      <c r="C749" s="12" t="s">
        <v>508</v>
      </c>
      <c r="D749" s="107" t="s">
        <v>2205</v>
      </c>
      <c r="E749" s="107" t="s">
        <v>3772</v>
      </c>
      <c r="F749" s="57" t="s">
        <v>3773</v>
      </c>
      <c r="G749" s="37">
        <v>45055</v>
      </c>
      <c r="H749" s="12" t="s">
        <v>671</v>
      </c>
      <c r="I749" s="12">
        <v>450.89</v>
      </c>
      <c r="J749" s="35">
        <v>1</v>
      </c>
      <c r="K749" s="35">
        <v>1500</v>
      </c>
      <c r="L749" s="12"/>
    </row>
    <row r="750" s="92" customFormat="1" ht="25" customHeight="1" spans="1:12">
      <c r="A750" s="12">
        <v>734</v>
      </c>
      <c r="B750" s="32" t="s">
        <v>1959</v>
      </c>
      <c r="C750" s="12" t="s">
        <v>2209</v>
      </c>
      <c r="D750" s="107" t="s">
        <v>2210</v>
      </c>
      <c r="E750" s="108" t="s">
        <v>3774</v>
      </c>
      <c r="F750" s="57" t="s">
        <v>3775</v>
      </c>
      <c r="G750" s="37">
        <v>45029</v>
      </c>
      <c r="H750" s="12" t="s">
        <v>1342</v>
      </c>
      <c r="I750" s="35">
        <v>185.81</v>
      </c>
      <c r="J750" s="35">
        <v>1</v>
      </c>
      <c r="K750" s="35">
        <v>1500</v>
      </c>
      <c r="L750" s="12"/>
    </row>
    <row r="751" s="92" customFormat="1" ht="25" customHeight="1" spans="1:12">
      <c r="A751" s="12" t="s">
        <v>1982</v>
      </c>
      <c r="B751" s="12"/>
      <c r="C751" s="12"/>
      <c r="D751" s="32"/>
      <c r="E751" s="32"/>
      <c r="F751" s="32"/>
      <c r="G751" s="32"/>
      <c r="H751" s="32"/>
      <c r="I751" s="32"/>
      <c r="J751" s="12">
        <f>SUM(J687:J750)</f>
        <v>64</v>
      </c>
      <c r="K751" s="32">
        <f>SUM(K687:K750)</f>
        <v>96000</v>
      </c>
      <c r="L751" s="12"/>
    </row>
    <row r="752" s="92" customFormat="1" ht="25" customHeight="1" spans="1:12">
      <c r="A752" s="12">
        <v>735</v>
      </c>
      <c r="B752" s="12" t="s">
        <v>3776</v>
      </c>
      <c r="C752" s="12" t="s">
        <v>2693</v>
      </c>
      <c r="D752" s="12" t="s">
        <v>2200</v>
      </c>
      <c r="E752" s="32" t="s">
        <v>3777</v>
      </c>
      <c r="F752" s="12">
        <v>15010648</v>
      </c>
      <c r="G752" s="12" t="s">
        <v>2126</v>
      </c>
      <c r="H752" s="12" t="s">
        <v>671</v>
      </c>
      <c r="I752" s="12">
        <v>110.42</v>
      </c>
      <c r="J752" s="12">
        <v>1</v>
      </c>
      <c r="K752" s="12">
        <v>1500</v>
      </c>
      <c r="L752" s="12"/>
    </row>
    <row r="753" s="92" customFormat="1" ht="25" customHeight="1" spans="1:12">
      <c r="A753" s="12">
        <v>736</v>
      </c>
      <c r="B753" s="12" t="s">
        <v>3778</v>
      </c>
      <c r="C753" s="12" t="s">
        <v>2209</v>
      </c>
      <c r="D753" s="12" t="s">
        <v>2210</v>
      </c>
      <c r="E753" s="32" t="s">
        <v>3779</v>
      </c>
      <c r="F753" s="165" t="s">
        <v>3780</v>
      </c>
      <c r="G753" s="12" t="s">
        <v>3781</v>
      </c>
      <c r="H753" s="12" t="s">
        <v>342</v>
      </c>
      <c r="I753" s="12">
        <v>111.32</v>
      </c>
      <c r="J753" s="12">
        <v>1</v>
      </c>
      <c r="K753" s="12">
        <v>1500</v>
      </c>
      <c r="L753" s="12"/>
    </row>
    <row r="754" s="92" customFormat="1" ht="25" customHeight="1" spans="1:12">
      <c r="A754" s="12">
        <v>737</v>
      </c>
      <c r="B754" s="12" t="s">
        <v>2148</v>
      </c>
      <c r="C754" s="12" t="s">
        <v>2209</v>
      </c>
      <c r="D754" s="12" t="s">
        <v>2210</v>
      </c>
      <c r="E754" s="32" t="s">
        <v>3782</v>
      </c>
      <c r="F754" s="165" t="s">
        <v>3783</v>
      </c>
      <c r="G754" s="12" t="s">
        <v>3781</v>
      </c>
      <c r="H754" s="12" t="s">
        <v>342</v>
      </c>
      <c r="I754" s="12">
        <v>155.85</v>
      </c>
      <c r="J754" s="12">
        <v>1</v>
      </c>
      <c r="K754" s="12">
        <v>1500</v>
      </c>
      <c r="L754" s="12"/>
    </row>
    <row r="755" s="92" customFormat="1" ht="25" customHeight="1" spans="1:12">
      <c r="A755" s="12">
        <v>738</v>
      </c>
      <c r="B755" s="12" t="s">
        <v>2066</v>
      </c>
      <c r="C755" s="12" t="s">
        <v>2297</v>
      </c>
      <c r="D755" s="12" t="s">
        <v>2298</v>
      </c>
      <c r="E755" s="32" t="s">
        <v>3784</v>
      </c>
      <c r="F755" s="35">
        <v>52900360</v>
      </c>
      <c r="G755" s="12" t="s">
        <v>2179</v>
      </c>
      <c r="H755" s="12" t="s">
        <v>116</v>
      </c>
      <c r="I755" s="12">
        <v>107.22</v>
      </c>
      <c r="J755" s="12">
        <v>1</v>
      </c>
      <c r="K755" s="12">
        <v>1500</v>
      </c>
      <c r="L755" s="12"/>
    </row>
    <row r="756" s="92" customFormat="1" ht="25" customHeight="1" spans="1:12">
      <c r="A756" s="12">
        <v>739</v>
      </c>
      <c r="B756" s="12" t="s">
        <v>2066</v>
      </c>
      <c r="C756" s="12" t="s">
        <v>2297</v>
      </c>
      <c r="D756" s="12" t="s">
        <v>2298</v>
      </c>
      <c r="E756" s="32" t="s">
        <v>3785</v>
      </c>
      <c r="F756" s="35">
        <v>52818648</v>
      </c>
      <c r="G756" s="12" t="s">
        <v>2179</v>
      </c>
      <c r="H756" s="12" t="s">
        <v>116</v>
      </c>
      <c r="I756" s="12">
        <v>116.59</v>
      </c>
      <c r="J756" s="12">
        <v>1</v>
      </c>
      <c r="K756" s="12">
        <v>1500</v>
      </c>
      <c r="L756" s="12"/>
    </row>
    <row r="757" s="92" customFormat="1" ht="25" customHeight="1" spans="1:12">
      <c r="A757" s="12">
        <v>740</v>
      </c>
      <c r="B757" s="12" t="s">
        <v>2066</v>
      </c>
      <c r="C757" s="12" t="s">
        <v>503</v>
      </c>
      <c r="D757" s="12" t="s">
        <v>2222</v>
      </c>
      <c r="E757" s="32" t="s">
        <v>3786</v>
      </c>
      <c r="F757" s="35">
        <v>12403179</v>
      </c>
      <c r="G757" s="12" t="s">
        <v>2106</v>
      </c>
      <c r="H757" s="12" t="s">
        <v>671</v>
      </c>
      <c r="I757" s="12">
        <v>338.25</v>
      </c>
      <c r="J757" s="12">
        <v>3</v>
      </c>
      <c r="K757" s="12">
        <v>4500</v>
      </c>
      <c r="L757" s="12"/>
    </row>
    <row r="758" s="92" customFormat="1" ht="25" customHeight="1" spans="1:12">
      <c r="A758" s="12">
        <v>741</v>
      </c>
      <c r="B758" s="12" t="s">
        <v>2033</v>
      </c>
      <c r="C758" s="12" t="s">
        <v>503</v>
      </c>
      <c r="D758" s="12" t="s">
        <v>2222</v>
      </c>
      <c r="E758" s="32" t="s">
        <v>3787</v>
      </c>
      <c r="F758" s="35">
        <v>12403132</v>
      </c>
      <c r="G758" s="12" t="s">
        <v>3788</v>
      </c>
      <c r="H758" s="12" t="s">
        <v>671</v>
      </c>
      <c r="I758" s="12">
        <v>134.99</v>
      </c>
      <c r="J758" s="12">
        <v>1</v>
      </c>
      <c r="K758" s="12">
        <v>1500</v>
      </c>
      <c r="L758" s="12"/>
    </row>
    <row r="759" s="92" customFormat="1" ht="25" customHeight="1" spans="1:12">
      <c r="A759" s="12">
        <v>742</v>
      </c>
      <c r="B759" s="12" t="s">
        <v>2045</v>
      </c>
      <c r="C759" s="12" t="s">
        <v>503</v>
      </c>
      <c r="D759" s="12" t="s">
        <v>2222</v>
      </c>
      <c r="E759" s="32" t="s">
        <v>3789</v>
      </c>
      <c r="F759" s="35">
        <v>12403101</v>
      </c>
      <c r="G759" s="12" t="s">
        <v>2041</v>
      </c>
      <c r="H759" s="12" t="s">
        <v>671</v>
      </c>
      <c r="I759" s="12">
        <v>108.38</v>
      </c>
      <c r="J759" s="12">
        <v>1</v>
      </c>
      <c r="K759" s="12">
        <v>1500</v>
      </c>
      <c r="L759" s="12"/>
    </row>
    <row r="760" s="92" customFormat="1" ht="25" customHeight="1" spans="1:12">
      <c r="A760" s="12">
        <v>743</v>
      </c>
      <c r="B760" s="12" t="s">
        <v>1989</v>
      </c>
      <c r="C760" s="12" t="s">
        <v>508</v>
      </c>
      <c r="D760" s="12" t="s">
        <v>2205</v>
      </c>
      <c r="E760" s="32" t="s">
        <v>3790</v>
      </c>
      <c r="F760" s="165" t="s">
        <v>3791</v>
      </c>
      <c r="G760" s="12" t="s">
        <v>885</v>
      </c>
      <c r="H760" s="12" t="s">
        <v>342</v>
      </c>
      <c r="I760" s="12">
        <v>122.11</v>
      </c>
      <c r="J760" s="12">
        <v>1</v>
      </c>
      <c r="K760" s="12">
        <v>1500</v>
      </c>
      <c r="L760" s="12"/>
    </row>
    <row r="761" s="92" customFormat="1" ht="25" customHeight="1" spans="1:12">
      <c r="A761" s="12">
        <v>744</v>
      </c>
      <c r="B761" s="12" t="s">
        <v>2092</v>
      </c>
      <c r="C761" s="12" t="s">
        <v>2297</v>
      </c>
      <c r="D761" s="12" t="s">
        <v>2298</v>
      </c>
      <c r="E761" s="32" t="s">
        <v>3792</v>
      </c>
      <c r="F761" s="35">
        <v>48678155</v>
      </c>
      <c r="G761" s="12" t="s">
        <v>2326</v>
      </c>
      <c r="H761" s="12" t="s">
        <v>342</v>
      </c>
      <c r="I761" s="12">
        <v>167.61</v>
      </c>
      <c r="J761" s="12">
        <v>1</v>
      </c>
      <c r="K761" s="12">
        <v>1500</v>
      </c>
      <c r="L761" s="12"/>
    </row>
    <row r="762" s="92" customFormat="1" ht="25" customHeight="1" spans="1:12">
      <c r="A762" s="12">
        <v>745</v>
      </c>
      <c r="B762" s="12" t="s">
        <v>3793</v>
      </c>
      <c r="C762" s="12" t="s">
        <v>2297</v>
      </c>
      <c r="D762" s="12" t="s">
        <v>2298</v>
      </c>
      <c r="E762" s="32" t="s">
        <v>3794</v>
      </c>
      <c r="F762" s="35">
        <v>42637825</v>
      </c>
      <c r="G762" s="12" t="s">
        <v>3795</v>
      </c>
      <c r="H762" s="12" t="s">
        <v>342</v>
      </c>
      <c r="I762" s="12">
        <v>120.73</v>
      </c>
      <c r="J762" s="12">
        <v>1</v>
      </c>
      <c r="K762" s="12">
        <v>1500</v>
      </c>
      <c r="L762" s="12"/>
    </row>
    <row r="763" s="92" customFormat="1" ht="25" customHeight="1" spans="1:12">
      <c r="A763" s="12">
        <v>746</v>
      </c>
      <c r="B763" s="12" t="s">
        <v>2029</v>
      </c>
      <c r="C763" s="12" t="s">
        <v>508</v>
      </c>
      <c r="D763" s="12" t="s">
        <v>2205</v>
      </c>
      <c r="E763" s="32" t="s">
        <v>3796</v>
      </c>
      <c r="F763" s="35">
        <v>49686725</v>
      </c>
      <c r="G763" s="12" t="s">
        <v>2326</v>
      </c>
      <c r="H763" s="12" t="s">
        <v>342</v>
      </c>
      <c r="I763" s="12">
        <v>118.85</v>
      </c>
      <c r="J763" s="12">
        <v>1</v>
      </c>
      <c r="K763" s="12">
        <v>1500</v>
      </c>
      <c r="L763" s="12"/>
    </row>
    <row r="764" s="92" customFormat="1" ht="25" customHeight="1" spans="1:12">
      <c r="A764" s="12">
        <v>747</v>
      </c>
      <c r="B764" s="12" t="s">
        <v>3797</v>
      </c>
      <c r="C764" s="12" t="s">
        <v>508</v>
      </c>
      <c r="D764" s="12" t="s">
        <v>2189</v>
      </c>
      <c r="E764" s="32" t="s">
        <v>3798</v>
      </c>
      <c r="F764" s="35">
        <v>47389887</v>
      </c>
      <c r="G764" s="12" t="s">
        <v>3799</v>
      </c>
      <c r="H764" s="12" t="s">
        <v>342</v>
      </c>
      <c r="I764" s="12">
        <v>116.25</v>
      </c>
      <c r="J764" s="12">
        <v>1</v>
      </c>
      <c r="K764" s="12">
        <v>1500</v>
      </c>
      <c r="L764" s="12"/>
    </row>
    <row r="765" s="92" customFormat="1" ht="25" customHeight="1" spans="1:12">
      <c r="A765" s="12">
        <v>748</v>
      </c>
      <c r="B765" s="12" t="s">
        <v>3800</v>
      </c>
      <c r="C765" s="12" t="s">
        <v>2209</v>
      </c>
      <c r="D765" s="12" t="s">
        <v>2210</v>
      </c>
      <c r="E765" s="32" t="s">
        <v>3801</v>
      </c>
      <c r="F765" s="165" t="s">
        <v>3802</v>
      </c>
      <c r="G765" s="12" t="s">
        <v>1067</v>
      </c>
      <c r="H765" s="12" t="s">
        <v>342</v>
      </c>
      <c r="I765" s="12">
        <v>102.58</v>
      </c>
      <c r="J765" s="12">
        <v>1</v>
      </c>
      <c r="K765" s="12">
        <v>1500</v>
      </c>
      <c r="L765" s="12"/>
    </row>
    <row r="766" s="92" customFormat="1" ht="25" customHeight="1" spans="1:12">
      <c r="A766" s="12">
        <v>749</v>
      </c>
      <c r="B766" s="12" t="s">
        <v>3803</v>
      </c>
      <c r="C766" s="12" t="s">
        <v>2693</v>
      </c>
      <c r="D766" s="12" t="s">
        <v>2200</v>
      </c>
      <c r="E766" s="32" t="s">
        <v>3804</v>
      </c>
      <c r="F766" s="12">
        <v>27501379</v>
      </c>
      <c r="G766" s="12" t="s">
        <v>3805</v>
      </c>
      <c r="H766" s="12" t="s">
        <v>671</v>
      </c>
      <c r="I766" s="12">
        <v>550.83</v>
      </c>
      <c r="J766" s="12">
        <v>1</v>
      </c>
      <c r="K766" s="12">
        <v>1500</v>
      </c>
      <c r="L766" s="12"/>
    </row>
    <row r="767" s="92" customFormat="1" ht="25" customHeight="1" spans="1:12">
      <c r="A767" s="12">
        <v>750</v>
      </c>
      <c r="B767" s="12" t="s">
        <v>3803</v>
      </c>
      <c r="C767" s="12" t="s">
        <v>2209</v>
      </c>
      <c r="D767" s="12" t="s">
        <v>2210</v>
      </c>
      <c r="E767" s="32" t="s">
        <v>3806</v>
      </c>
      <c r="F767" s="166" t="s">
        <v>3807</v>
      </c>
      <c r="G767" s="12" t="s">
        <v>360</v>
      </c>
      <c r="H767" s="12" t="s">
        <v>1306</v>
      </c>
      <c r="I767" s="12">
        <v>137.29</v>
      </c>
      <c r="J767" s="12">
        <v>1</v>
      </c>
      <c r="K767" s="12">
        <v>1500</v>
      </c>
      <c r="L767" s="12"/>
    </row>
    <row r="768" s="92" customFormat="1" ht="25" customHeight="1" spans="1:12">
      <c r="A768" s="12">
        <v>751</v>
      </c>
      <c r="B768" s="12" t="s">
        <v>3808</v>
      </c>
      <c r="C768" s="12" t="s">
        <v>2209</v>
      </c>
      <c r="D768" s="12" t="s">
        <v>2210</v>
      </c>
      <c r="E768" s="32" t="s">
        <v>3809</v>
      </c>
      <c r="F768" s="165" t="s">
        <v>3810</v>
      </c>
      <c r="G768" s="12" t="s">
        <v>2697</v>
      </c>
      <c r="H768" s="12" t="s">
        <v>342</v>
      </c>
      <c r="I768" s="12">
        <v>165.74</v>
      </c>
      <c r="J768" s="12">
        <v>1</v>
      </c>
      <c r="K768" s="12">
        <v>1500</v>
      </c>
      <c r="L768" s="12"/>
    </row>
    <row r="769" s="92" customFormat="1" ht="25" customHeight="1" spans="1:12">
      <c r="A769" s="12">
        <v>752</v>
      </c>
      <c r="B769" s="12" t="s">
        <v>2107</v>
      </c>
      <c r="C769" s="12" t="s">
        <v>508</v>
      </c>
      <c r="D769" s="12" t="s">
        <v>2189</v>
      </c>
      <c r="E769" s="32" t="s">
        <v>3811</v>
      </c>
      <c r="F769" s="165" t="s">
        <v>3812</v>
      </c>
      <c r="G769" s="12" t="s">
        <v>3575</v>
      </c>
      <c r="H769" s="12" t="s">
        <v>342</v>
      </c>
      <c r="I769" s="12">
        <v>170</v>
      </c>
      <c r="J769" s="12">
        <v>1</v>
      </c>
      <c r="K769" s="12">
        <v>1500</v>
      </c>
      <c r="L769" s="12"/>
    </row>
    <row r="770" s="92" customFormat="1" ht="25" customHeight="1" spans="1:12">
      <c r="A770" s="12">
        <v>753</v>
      </c>
      <c r="B770" s="12" t="s">
        <v>2113</v>
      </c>
      <c r="C770" s="12" t="s">
        <v>2209</v>
      </c>
      <c r="D770" s="12" t="s">
        <v>2210</v>
      </c>
      <c r="E770" s="32" t="s">
        <v>3813</v>
      </c>
      <c r="F770" s="165" t="s">
        <v>3814</v>
      </c>
      <c r="G770" s="12" t="s">
        <v>2697</v>
      </c>
      <c r="H770" s="12" t="s">
        <v>342</v>
      </c>
      <c r="I770" s="12">
        <v>182.78</v>
      </c>
      <c r="J770" s="12">
        <v>1</v>
      </c>
      <c r="K770" s="12">
        <v>1500</v>
      </c>
      <c r="L770" s="12"/>
    </row>
    <row r="771" s="92" customFormat="1" ht="25" customHeight="1" spans="1:12">
      <c r="A771" s="12">
        <v>754</v>
      </c>
      <c r="B771" s="12" t="s">
        <v>2160</v>
      </c>
      <c r="C771" s="12" t="s">
        <v>2209</v>
      </c>
      <c r="D771" s="12" t="s">
        <v>2210</v>
      </c>
      <c r="E771" s="32" t="s">
        <v>3815</v>
      </c>
      <c r="F771" s="165" t="s">
        <v>3816</v>
      </c>
      <c r="G771" s="12" t="s">
        <v>917</v>
      </c>
      <c r="H771" s="12" t="s">
        <v>2172</v>
      </c>
      <c r="I771" s="12">
        <v>111.69</v>
      </c>
      <c r="J771" s="12">
        <v>1</v>
      </c>
      <c r="K771" s="12">
        <v>1500</v>
      </c>
      <c r="L771" s="12"/>
    </row>
    <row r="772" s="92" customFormat="1" ht="25" customHeight="1" spans="1:12">
      <c r="A772" s="12">
        <v>755</v>
      </c>
      <c r="B772" s="12" t="s">
        <v>3817</v>
      </c>
      <c r="C772" s="12" t="s">
        <v>2209</v>
      </c>
      <c r="D772" s="12" t="s">
        <v>2210</v>
      </c>
      <c r="E772" s="32" t="s">
        <v>3818</v>
      </c>
      <c r="F772" s="165" t="s">
        <v>3819</v>
      </c>
      <c r="G772" s="12" t="s">
        <v>1067</v>
      </c>
      <c r="H772" s="12" t="s">
        <v>342</v>
      </c>
      <c r="I772" s="12">
        <v>148.69</v>
      </c>
      <c r="J772" s="12">
        <v>1</v>
      </c>
      <c r="K772" s="12">
        <v>1500</v>
      </c>
      <c r="L772" s="12"/>
    </row>
    <row r="773" s="92" customFormat="1" ht="25" customHeight="1" spans="1:12">
      <c r="A773" s="12">
        <v>756</v>
      </c>
      <c r="B773" s="12" t="s">
        <v>2173</v>
      </c>
      <c r="C773" s="12" t="s">
        <v>2209</v>
      </c>
      <c r="D773" s="12" t="s">
        <v>2210</v>
      </c>
      <c r="E773" s="32" t="s">
        <v>3820</v>
      </c>
      <c r="F773" s="165" t="s">
        <v>3821</v>
      </c>
      <c r="G773" s="12" t="s">
        <v>3822</v>
      </c>
      <c r="H773" s="12" t="s">
        <v>342</v>
      </c>
      <c r="I773" s="12">
        <v>118.18</v>
      </c>
      <c r="J773" s="12">
        <v>1</v>
      </c>
      <c r="K773" s="12">
        <v>1500</v>
      </c>
      <c r="L773" s="12"/>
    </row>
    <row r="774" s="92" customFormat="1" ht="25" customHeight="1" spans="1:12">
      <c r="A774" s="12">
        <v>757</v>
      </c>
      <c r="B774" s="12" t="s">
        <v>3823</v>
      </c>
      <c r="C774" s="12" t="s">
        <v>2209</v>
      </c>
      <c r="D774" s="12" t="s">
        <v>2210</v>
      </c>
      <c r="E774" s="32" t="s">
        <v>3824</v>
      </c>
      <c r="F774" s="165" t="s">
        <v>3825</v>
      </c>
      <c r="G774" s="12" t="s">
        <v>2241</v>
      </c>
      <c r="H774" s="12" t="s">
        <v>342</v>
      </c>
      <c r="I774" s="12">
        <v>134.76</v>
      </c>
      <c r="J774" s="12">
        <v>1</v>
      </c>
      <c r="K774" s="12">
        <v>1500</v>
      </c>
      <c r="L774" s="12"/>
    </row>
    <row r="775" s="92" customFormat="1" ht="25" customHeight="1" spans="1:12">
      <c r="A775" s="12">
        <v>758</v>
      </c>
      <c r="B775" s="12" t="s">
        <v>3826</v>
      </c>
      <c r="C775" s="12" t="s">
        <v>2297</v>
      </c>
      <c r="D775" s="12" t="s">
        <v>2298</v>
      </c>
      <c r="E775" s="32" t="s">
        <v>3827</v>
      </c>
      <c r="F775" s="35">
        <v>42665740</v>
      </c>
      <c r="G775" s="12" t="s">
        <v>3795</v>
      </c>
      <c r="H775" s="12" t="s">
        <v>342</v>
      </c>
      <c r="I775" s="12">
        <v>146.06</v>
      </c>
      <c r="J775" s="12">
        <v>1</v>
      </c>
      <c r="K775" s="12">
        <v>1500</v>
      </c>
      <c r="L775" s="12"/>
    </row>
    <row r="776" s="92" customFormat="1" ht="25" customHeight="1" spans="1:12">
      <c r="A776" s="12">
        <v>759</v>
      </c>
      <c r="B776" s="12" t="s">
        <v>3828</v>
      </c>
      <c r="C776" s="12" t="s">
        <v>2209</v>
      </c>
      <c r="D776" s="12" t="s">
        <v>2210</v>
      </c>
      <c r="E776" s="32" t="s">
        <v>3829</v>
      </c>
      <c r="F776" s="165" t="s">
        <v>3830</v>
      </c>
      <c r="G776" s="12" t="s">
        <v>3781</v>
      </c>
      <c r="H776" s="12" t="s">
        <v>2172</v>
      </c>
      <c r="I776" s="12">
        <v>270.76</v>
      </c>
      <c r="J776" s="12">
        <v>1</v>
      </c>
      <c r="K776" s="12">
        <v>1500</v>
      </c>
      <c r="L776" s="12"/>
    </row>
    <row r="777" s="92" customFormat="1" ht="25" customHeight="1" spans="1:12">
      <c r="A777" s="12">
        <v>760</v>
      </c>
      <c r="B777" s="12" t="s">
        <v>2078</v>
      </c>
      <c r="C777" s="12" t="s">
        <v>2209</v>
      </c>
      <c r="D777" s="12" t="s">
        <v>2210</v>
      </c>
      <c r="E777" s="32" t="s">
        <v>3831</v>
      </c>
      <c r="F777" s="165" t="s">
        <v>3832</v>
      </c>
      <c r="G777" s="12" t="s">
        <v>1067</v>
      </c>
      <c r="H777" s="12" t="s">
        <v>342</v>
      </c>
      <c r="I777" s="12">
        <v>166.3</v>
      </c>
      <c r="J777" s="12">
        <v>1</v>
      </c>
      <c r="K777" s="12">
        <v>1500</v>
      </c>
      <c r="L777" s="12"/>
    </row>
    <row r="778" s="92" customFormat="1" ht="25" customHeight="1" spans="1:12">
      <c r="A778" s="12">
        <v>761</v>
      </c>
      <c r="B778" s="12" t="s">
        <v>3833</v>
      </c>
      <c r="C778" s="12" t="s">
        <v>2209</v>
      </c>
      <c r="D778" s="12" t="s">
        <v>2210</v>
      </c>
      <c r="E778" s="32" t="s">
        <v>3834</v>
      </c>
      <c r="F778" s="165" t="s">
        <v>3835</v>
      </c>
      <c r="G778" s="12" t="s">
        <v>3795</v>
      </c>
      <c r="H778" s="12" t="s">
        <v>342</v>
      </c>
      <c r="I778" s="12">
        <v>265.67</v>
      </c>
      <c r="J778" s="12">
        <v>1</v>
      </c>
      <c r="K778" s="12">
        <v>1500</v>
      </c>
      <c r="L778" s="12"/>
    </row>
    <row r="779" s="92" customFormat="1" ht="25" customHeight="1" spans="1:12">
      <c r="A779" s="12">
        <v>762</v>
      </c>
      <c r="B779" s="12" t="s">
        <v>2050</v>
      </c>
      <c r="C779" s="12" t="s">
        <v>2693</v>
      </c>
      <c r="D779" s="12" t="s">
        <v>2200</v>
      </c>
      <c r="E779" s="32" t="s">
        <v>3836</v>
      </c>
      <c r="F779" s="35">
        <v>15010650</v>
      </c>
      <c r="G779" s="12" t="s">
        <v>2126</v>
      </c>
      <c r="H779" s="12" t="s">
        <v>671</v>
      </c>
      <c r="I779" s="12">
        <v>225</v>
      </c>
      <c r="J779" s="12">
        <v>1</v>
      </c>
      <c r="K779" s="12">
        <v>1500</v>
      </c>
      <c r="L779" s="12"/>
    </row>
    <row r="780" s="92" customFormat="1" ht="25" customHeight="1" spans="1:12">
      <c r="A780" s="12">
        <v>763</v>
      </c>
      <c r="B780" s="12" t="s">
        <v>1986</v>
      </c>
      <c r="C780" s="12" t="s">
        <v>2209</v>
      </c>
      <c r="D780" s="12" t="s">
        <v>2210</v>
      </c>
      <c r="E780" s="32" t="s">
        <v>3837</v>
      </c>
      <c r="F780" s="165" t="s">
        <v>3838</v>
      </c>
      <c r="G780" s="12" t="s">
        <v>3839</v>
      </c>
      <c r="H780" s="12" t="s">
        <v>342</v>
      </c>
      <c r="I780" s="12">
        <v>193.5</v>
      </c>
      <c r="J780" s="12">
        <v>1</v>
      </c>
      <c r="K780" s="12">
        <v>1500</v>
      </c>
      <c r="L780" s="12"/>
    </row>
    <row r="781" s="92" customFormat="1" ht="25" customHeight="1" spans="1:12">
      <c r="A781" s="12">
        <v>764</v>
      </c>
      <c r="B781" s="12" t="s">
        <v>1986</v>
      </c>
      <c r="C781" s="12" t="s">
        <v>2209</v>
      </c>
      <c r="D781" s="12" t="s">
        <v>2210</v>
      </c>
      <c r="E781" s="32" t="s">
        <v>3840</v>
      </c>
      <c r="F781" s="165" t="s">
        <v>3841</v>
      </c>
      <c r="G781" s="12" t="s">
        <v>2202</v>
      </c>
      <c r="H781" s="12" t="s">
        <v>342</v>
      </c>
      <c r="I781" s="12">
        <v>151.27</v>
      </c>
      <c r="J781" s="12">
        <v>1</v>
      </c>
      <c r="K781" s="12">
        <v>1500</v>
      </c>
      <c r="L781" s="12"/>
    </row>
    <row r="782" s="92" customFormat="1" ht="25" customHeight="1" spans="1:12">
      <c r="A782" s="12">
        <v>765</v>
      </c>
      <c r="B782" s="12" t="s">
        <v>2169</v>
      </c>
      <c r="C782" s="12" t="s">
        <v>609</v>
      </c>
      <c r="D782" s="12" t="s">
        <v>2521</v>
      </c>
      <c r="E782" s="32" t="s">
        <v>3842</v>
      </c>
      <c r="F782" s="165" t="s">
        <v>3843</v>
      </c>
      <c r="G782" s="12" t="s">
        <v>3844</v>
      </c>
      <c r="H782" s="12" t="s">
        <v>2172</v>
      </c>
      <c r="I782" s="12">
        <v>160.71</v>
      </c>
      <c r="J782" s="12">
        <v>1</v>
      </c>
      <c r="K782" s="12">
        <v>1500</v>
      </c>
      <c r="L782" s="12"/>
    </row>
    <row r="783" s="92" customFormat="1" ht="25" customHeight="1" spans="1:12">
      <c r="A783" s="12">
        <v>766</v>
      </c>
      <c r="B783" s="12" t="s">
        <v>2145</v>
      </c>
      <c r="C783" s="12" t="s">
        <v>2209</v>
      </c>
      <c r="D783" s="12" t="s">
        <v>2210</v>
      </c>
      <c r="E783" s="32" t="s">
        <v>3845</v>
      </c>
      <c r="F783" s="165" t="s">
        <v>3846</v>
      </c>
      <c r="G783" s="12" t="s">
        <v>3781</v>
      </c>
      <c r="H783" s="12" t="s">
        <v>342</v>
      </c>
      <c r="I783" s="12">
        <v>127</v>
      </c>
      <c r="J783" s="12">
        <v>1</v>
      </c>
      <c r="K783" s="12">
        <v>1500</v>
      </c>
      <c r="L783" s="12"/>
    </row>
    <row r="784" s="92" customFormat="1" ht="25" customHeight="1" spans="1:12">
      <c r="A784" s="12">
        <v>767</v>
      </c>
      <c r="B784" s="12" t="s">
        <v>2130</v>
      </c>
      <c r="C784" s="12" t="s">
        <v>2209</v>
      </c>
      <c r="D784" s="12" t="s">
        <v>2210</v>
      </c>
      <c r="E784" s="32" t="s">
        <v>3847</v>
      </c>
      <c r="F784" s="165" t="s">
        <v>3848</v>
      </c>
      <c r="G784" s="12" t="s">
        <v>917</v>
      </c>
      <c r="H784" s="12" t="s">
        <v>342</v>
      </c>
      <c r="I784" s="12">
        <v>113.64</v>
      </c>
      <c r="J784" s="12">
        <v>1</v>
      </c>
      <c r="K784" s="12">
        <v>1500</v>
      </c>
      <c r="L784" s="12"/>
    </row>
    <row r="785" s="92" customFormat="1" ht="25" customHeight="1" spans="1:12">
      <c r="A785" s="12">
        <v>768</v>
      </c>
      <c r="B785" s="12" t="s">
        <v>2004</v>
      </c>
      <c r="C785" s="12" t="s">
        <v>508</v>
      </c>
      <c r="D785" s="12" t="s">
        <v>2189</v>
      </c>
      <c r="E785" s="32" t="s">
        <v>3849</v>
      </c>
      <c r="F785" s="165" t="s">
        <v>3850</v>
      </c>
      <c r="G785" s="12" t="s">
        <v>88</v>
      </c>
      <c r="H785" s="12" t="s">
        <v>342</v>
      </c>
      <c r="I785" s="12">
        <v>484.89</v>
      </c>
      <c r="J785" s="12">
        <v>1</v>
      </c>
      <c r="K785" s="12">
        <v>1500</v>
      </c>
      <c r="L785" s="12"/>
    </row>
    <row r="786" s="92" customFormat="1" ht="25" customHeight="1" spans="1:12">
      <c r="A786" s="12">
        <v>769</v>
      </c>
      <c r="B786" s="12" t="s">
        <v>3851</v>
      </c>
      <c r="C786" s="12" t="s">
        <v>2209</v>
      </c>
      <c r="D786" s="12" t="s">
        <v>2210</v>
      </c>
      <c r="E786" s="32" t="s">
        <v>3852</v>
      </c>
      <c r="F786" s="165" t="s">
        <v>3853</v>
      </c>
      <c r="G786" s="12" t="s">
        <v>2244</v>
      </c>
      <c r="H786" s="12" t="s">
        <v>342</v>
      </c>
      <c r="I786" s="12">
        <v>198.61</v>
      </c>
      <c r="J786" s="12">
        <v>1</v>
      </c>
      <c r="K786" s="12">
        <v>1500</v>
      </c>
      <c r="L786" s="12"/>
    </row>
    <row r="787" s="92" customFormat="1" ht="25" customHeight="1" spans="1:12">
      <c r="A787" s="12">
        <v>770</v>
      </c>
      <c r="B787" s="12" t="s">
        <v>3854</v>
      </c>
      <c r="C787" s="12" t="s">
        <v>508</v>
      </c>
      <c r="D787" s="12" t="s">
        <v>2205</v>
      </c>
      <c r="E787" s="32" t="s">
        <v>3855</v>
      </c>
      <c r="F787" s="12">
        <v>38062383</v>
      </c>
      <c r="G787" s="12" t="s">
        <v>2049</v>
      </c>
      <c r="H787" s="12" t="s">
        <v>342</v>
      </c>
      <c r="I787" s="12">
        <v>201.56</v>
      </c>
      <c r="J787" s="12">
        <v>1</v>
      </c>
      <c r="K787" s="12">
        <v>1500</v>
      </c>
      <c r="L787" s="12"/>
    </row>
    <row r="788" s="92" customFormat="1" ht="25" customHeight="1" spans="1:12">
      <c r="A788" s="12">
        <v>771</v>
      </c>
      <c r="B788" s="12" t="s">
        <v>2163</v>
      </c>
      <c r="C788" s="12" t="s">
        <v>3856</v>
      </c>
      <c r="D788" s="12" t="s">
        <v>2210</v>
      </c>
      <c r="E788" s="32" t="s">
        <v>3857</v>
      </c>
      <c r="F788" s="165" t="s">
        <v>3858</v>
      </c>
      <c r="G788" s="12" t="s">
        <v>917</v>
      </c>
      <c r="H788" s="12" t="s">
        <v>2172</v>
      </c>
      <c r="I788" s="12">
        <v>183.69</v>
      </c>
      <c r="J788" s="12">
        <v>1</v>
      </c>
      <c r="K788" s="12">
        <v>1500</v>
      </c>
      <c r="L788" s="12"/>
    </row>
    <row r="789" s="92" customFormat="1" ht="25" customHeight="1" spans="1:12">
      <c r="A789" s="12">
        <v>772</v>
      </c>
      <c r="B789" s="12" t="s">
        <v>3859</v>
      </c>
      <c r="C789" s="12" t="s">
        <v>503</v>
      </c>
      <c r="D789" s="12" t="s">
        <v>2222</v>
      </c>
      <c r="E789" s="32" t="s">
        <v>3860</v>
      </c>
      <c r="F789" s="35">
        <v>12403162</v>
      </c>
      <c r="G789" s="12" t="s">
        <v>417</v>
      </c>
      <c r="H789" s="12" t="s">
        <v>342</v>
      </c>
      <c r="I789" s="12">
        <v>106.61</v>
      </c>
      <c r="J789" s="12">
        <v>1</v>
      </c>
      <c r="K789" s="12">
        <v>1500</v>
      </c>
      <c r="L789" s="12"/>
    </row>
    <row r="790" s="92" customFormat="1" ht="25" customHeight="1" spans="1:12">
      <c r="A790" s="12">
        <v>773</v>
      </c>
      <c r="B790" s="12" t="s">
        <v>2134</v>
      </c>
      <c r="C790" s="12" t="s">
        <v>508</v>
      </c>
      <c r="D790" s="12" t="s">
        <v>2189</v>
      </c>
      <c r="E790" s="32" t="s">
        <v>3861</v>
      </c>
      <c r="F790" s="165" t="s">
        <v>3862</v>
      </c>
      <c r="G790" s="12" t="s">
        <v>917</v>
      </c>
      <c r="H790" s="12" t="s">
        <v>342</v>
      </c>
      <c r="I790" s="12">
        <v>126.83</v>
      </c>
      <c r="J790" s="12">
        <v>1</v>
      </c>
      <c r="K790" s="12">
        <v>1500</v>
      </c>
      <c r="L790" s="12"/>
    </row>
    <row r="791" s="92" customFormat="1" ht="25" customHeight="1" spans="1:12">
      <c r="A791" s="12">
        <v>774</v>
      </c>
      <c r="B791" s="12" t="s">
        <v>2039</v>
      </c>
      <c r="C791" s="12" t="s">
        <v>2693</v>
      </c>
      <c r="D791" s="12" t="s">
        <v>2200</v>
      </c>
      <c r="E791" s="32" t="s">
        <v>3863</v>
      </c>
      <c r="F791" s="35">
        <v>15010647</v>
      </c>
      <c r="G791" s="12" t="s">
        <v>2126</v>
      </c>
      <c r="H791" s="12" t="s">
        <v>1306</v>
      </c>
      <c r="I791" s="12">
        <v>224.9</v>
      </c>
      <c r="J791" s="12">
        <v>1</v>
      </c>
      <c r="K791" s="12">
        <v>1500</v>
      </c>
      <c r="L791" s="12"/>
    </row>
    <row r="792" s="92" customFormat="1" ht="25" customHeight="1" spans="1:12">
      <c r="A792" s="12">
        <v>775</v>
      </c>
      <c r="B792" s="12" t="s">
        <v>2138</v>
      </c>
      <c r="C792" s="12" t="s">
        <v>2209</v>
      </c>
      <c r="D792" s="12" t="s">
        <v>3864</v>
      </c>
      <c r="E792" s="32" t="s">
        <v>3865</v>
      </c>
      <c r="F792" s="166" t="s">
        <v>3866</v>
      </c>
      <c r="G792" s="12" t="s">
        <v>2144</v>
      </c>
      <c r="H792" s="12" t="s">
        <v>342</v>
      </c>
      <c r="I792" s="12">
        <v>163.93</v>
      </c>
      <c r="J792" s="12">
        <v>1</v>
      </c>
      <c r="K792" s="12">
        <v>1500</v>
      </c>
      <c r="L792" s="12"/>
    </row>
    <row r="793" s="92" customFormat="1" ht="25" customHeight="1" spans="1:12">
      <c r="A793" s="12">
        <v>776</v>
      </c>
      <c r="B793" s="12" t="s">
        <v>2042</v>
      </c>
      <c r="C793" s="12" t="s">
        <v>508</v>
      </c>
      <c r="D793" s="12" t="s">
        <v>2189</v>
      </c>
      <c r="E793" s="32" t="s">
        <v>3867</v>
      </c>
      <c r="F793" s="166" t="s">
        <v>3868</v>
      </c>
      <c r="G793" s="12" t="s">
        <v>3869</v>
      </c>
      <c r="H793" s="12" t="s">
        <v>342</v>
      </c>
      <c r="I793" s="12">
        <v>320.84</v>
      </c>
      <c r="J793" s="12">
        <v>1</v>
      </c>
      <c r="K793" s="12">
        <v>1500</v>
      </c>
      <c r="L793" s="12"/>
    </row>
    <row r="794" s="92" customFormat="1" ht="25" customHeight="1" spans="1:12">
      <c r="A794" s="12">
        <v>777</v>
      </c>
      <c r="B794" s="12" t="s">
        <v>2006</v>
      </c>
      <c r="C794" s="12" t="s">
        <v>2693</v>
      </c>
      <c r="D794" s="12" t="s">
        <v>2200</v>
      </c>
      <c r="E794" s="32" t="s">
        <v>3870</v>
      </c>
      <c r="F794" s="12">
        <v>15010652</v>
      </c>
      <c r="G794" s="12" t="s">
        <v>2126</v>
      </c>
      <c r="H794" s="12" t="s">
        <v>671</v>
      </c>
      <c r="I794" s="12">
        <v>197.89</v>
      </c>
      <c r="J794" s="12">
        <v>1</v>
      </c>
      <c r="K794" s="12">
        <v>1500</v>
      </c>
      <c r="L794" s="12"/>
    </row>
    <row r="795" s="92" customFormat="1" ht="25" customHeight="1" spans="1:12">
      <c r="A795" s="12">
        <v>778</v>
      </c>
      <c r="B795" s="12" t="s">
        <v>3871</v>
      </c>
      <c r="C795" s="12" t="s">
        <v>508</v>
      </c>
      <c r="D795" s="12" t="s">
        <v>2189</v>
      </c>
      <c r="E795" s="32" t="s">
        <v>3872</v>
      </c>
      <c r="F795" s="35">
        <v>44342778</v>
      </c>
      <c r="G795" s="12" t="s">
        <v>2244</v>
      </c>
      <c r="H795" s="12" t="s">
        <v>342</v>
      </c>
      <c r="I795" s="12">
        <v>136.53</v>
      </c>
      <c r="J795" s="12">
        <v>1</v>
      </c>
      <c r="K795" s="12">
        <v>1500</v>
      </c>
      <c r="L795" s="12"/>
    </row>
    <row r="796" s="92" customFormat="1" ht="25" customHeight="1" spans="1:12">
      <c r="A796" s="12">
        <v>779</v>
      </c>
      <c r="B796" s="12" t="s">
        <v>3873</v>
      </c>
      <c r="C796" s="12" t="s">
        <v>2209</v>
      </c>
      <c r="D796" s="12" t="s">
        <v>2210</v>
      </c>
      <c r="E796" s="32" t="s">
        <v>3874</v>
      </c>
      <c r="F796" s="35">
        <v>25254489</v>
      </c>
      <c r="G796" s="12" t="s">
        <v>3875</v>
      </c>
      <c r="H796" s="12" t="s">
        <v>671</v>
      </c>
      <c r="I796" s="12">
        <v>573.05</v>
      </c>
      <c r="J796" s="12">
        <v>1</v>
      </c>
      <c r="K796" s="12">
        <v>1500</v>
      </c>
      <c r="L796" s="12"/>
    </row>
    <row r="797" s="92" customFormat="1" ht="25" customHeight="1" spans="1:12">
      <c r="A797" s="12">
        <v>780</v>
      </c>
      <c r="B797" s="12" t="s">
        <v>2082</v>
      </c>
      <c r="C797" s="12" t="s">
        <v>2209</v>
      </c>
      <c r="D797" s="12" t="s">
        <v>2210</v>
      </c>
      <c r="E797" s="32" t="s">
        <v>3876</v>
      </c>
      <c r="F797" s="165" t="s">
        <v>3877</v>
      </c>
      <c r="G797" s="12" t="s">
        <v>3795</v>
      </c>
      <c r="H797" s="12" t="s">
        <v>342</v>
      </c>
      <c r="I797" s="12">
        <v>209.47</v>
      </c>
      <c r="J797" s="12">
        <v>1</v>
      </c>
      <c r="K797" s="12">
        <v>1500</v>
      </c>
      <c r="L797" s="12"/>
    </row>
    <row r="798" s="92" customFormat="1" ht="25" customHeight="1" spans="1:12">
      <c r="A798" s="12">
        <v>781</v>
      </c>
      <c r="B798" s="12" t="s">
        <v>2166</v>
      </c>
      <c r="C798" s="12" t="s">
        <v>2209</v>
      </c>
      <c r="D798" s="12" t="s">
        <v>2210</v>
      </c>
      <c r="E798" s="32" t="s">
        <v>3878</v>
      </c>
      <c r="F798" s="165" t="s">
        <v>3879</v>
      </c>
      <c r="G798" s="12" t="s">
        <v>88</v>
      </c>
      <c r="H798" s="12" t="s">
        <v>342</v>
      </c>
      <c r="I798" s="12">
        <v>136.17</v>
      </c>
      <c r="J798" s="12">
        <v>1</v>
      </c>
      <c r="K798" s="12">
        <v>1500</v>
      </c>
      <c r="L798" s="12"/>
    </row>
    <row r="799" s="92" customFormat="1" ht="25" customHeight="1" spans="1:12">
      <c r="A799" s="12">
        <v>782</v>
      </c>
      <c r="B799" s="12" t="s">
        <v>3880</v>
      </c>
      <c r="C799" s="12" t="s">
        <v>2209</v>
      </c>
      <c r="D799" s="12" t="s">
        <v>2210</v>
      </c>
      <c r="E799" s="32" t="s">
        <v>3881</v>
      </c>
      <c r="F799" s="165" t="s">
        <v>3882</v>
      </c>
      <c r="G799" s="12" t="s">
        <v>917</v>
      </c>
      <c r="H799" s="12" t="s">
        <v>2172</v>
      </c>
      <c r="I799" s="12">
        <v>354</v>
      </c>
      <c r="J799" s="12">
        <v>1</v>
      </c>
      <c r="K799" s="12">
        <v>1500</v>
      </c>
      <c r="L799" s="12"/>
    </row>
    <row r="800" s="92" customFormat="1" ht="25" customHeight="1" spans="1:12">
      <c r="A800" s="12">
        <v>783</v>
      </c>
      <c r="B800" s="12" t="s">
        <v>3883</v>
      </c>
      <c r="C800" s="12" t="s">
        <v>508</v>
      </c>
      <c r="D800" s="12" t="s">
        <v>2189</v>
      </c>
      <c r="E800" s="32" t="s">
        <v>3884</v>
      </c>
      <c r="F800" s="35">
        <v>75580135</v>
      </c>
      <c r="G800" s="12" t="s">
        <v>2304</v>
      </c>
      <c r="H800" s="12" t="s">
        <v>2172</v>
      </c>
      <c r="I800" s="12">
        <v>119.33</v>
      </c>
      <c r="J800" s="12">
        <v>1</v>
      </c>
      <c r="K800" s="12">
        <v>1500</v>
      </c>
      <c r="L800" s="12"/>
    </row>
    <row r="801" s="92" customFormat="1" ht="25" customHeight="1" spans="1:12">
      <c r="A801" s="12">
        <v>784</v>
      </c>
      <c r="B801" s="12" t="s">
        <v>3885</v>
      </c>
      <c r="C801" s="12" t="s">
        <v>2209</v>
      </c>
      <c r="D801" s="12" t="s">
        <v>2210</v>
      </c>
      <c r="E801" s="32" t="s">
        <v>3886</v>
      </c>
      <c r="F801" s="165" t="s">
        <v>3887</v>
      </c>
      <c r="G801" s="12" t="s">
        <v>2159</v>
      </c>
      <c r="H801" s="12" t="s">
        <v>342</v>
      </c>
      <c r="I801" s="12">
        <v>223.92</v>
      </c>
      <c r="J801" s="12">
        <v>1</v>
      </c>
      <c r="K801" s="12">
        <v>1500</v>
      </c>
      <c r="L801" s="12"/>
    </row>
    <row r="802" s="92" customFormat="1" ht="25" customHeight="1" spans="1:12">
      <c r="A802" s="12">
        <v>785</v>
      </c>
      <c r="B802" s="12" t="s">
        <v>2100</v>
      </c>
      <c r="C802" s="12" t="s">
        <v>2693</v>
      </c>
      <c r="D802" s="12" t="s">
        <v>2200</v>
      </c>
      <c r="E802" s="32" t="s">
        <v>3888</v>
      </c>
      <c r="F802" s="35">
        <v>14535126</v>
      </c>
      <c r="G802" s="12" t="s">
        <v>917</v>
      </c>
      <c r="H802" s="12" t="s">
        <v>342</v>
      </c>
      <c r="I802" s="12">
        <v>489.66</v>
      </c>
      <c r="J802" s="12">
        <v>1</v>
      </c>
      <c r="K802" s="12">
        <v>1500</v>
      </c>
      <c r="L802" s="12"/>
    </row>
    <row r="803" s="92" customFormat="1" ht="25" customHeight="1" spans="1:12">
      <c r="A803" s="12">
        <v>786</v>
      </c>
      <c r="B803" s="12" t="s">
        <v>3889</v>
      </c>
      <c r="C803" s="12" t="s">
        <v>2693</v>
      </c>
      <c r="D803" s="12" t="s">
        <v>2200</v>
      </c>
      <c r="E803" s="32" t="s">
        <v>3890</v>
      </c>
      <c r="F803" s="35">
        <v>14535137</v>
      </c>
      <c r="G803" s="12" t="s">
        <v>2202</v>
      </c>
      <c r="H803" s="12" t="s">
        <v>342</v>
      </c>
      <c r="I803" s="12">
        <v>529.58</v>
      </c>
      <c r="J803" s="12">
        <v>1</v>
      </c>
      <c r="K803" s="12">
        <v>1500</v>
      </c>
      <c r="L803" s="12"/>
    </row>
    <row r="804" s="92" customFormat="1" ht="25" customHeight="1" spans="1:12">
      <c r="A804" s="12">
        <v>787</v>
      </c>
      <c r="B804" s="12" t="s">
        <v>3891</v>
      </c>
      <c r="C804" s="12" t="s">
        <v>508</v>
      </c>
      <c r="D804" s="12" t="s">
        <v>2189</v>
      </c>
      <c r="E804" s="32" t="s">
        <v>3892</v>
      </c>
      <c r="F804" s="165" t="s">
        <v>3893</v>
      </c>
      <c r="G804" s="12" t="s">
        <v>88</v>
      </c>
      <c r="H804" s="12" t="s">
        <v>342</v>
      </c>
      <c r="I804" s="12">
        <v>421.57</v>
      </c>
      <c r="J804" s="12">
        <v>1</v>
      </c>
      <c r="K804" s="12">
        <v>1500</v>
      </c>
      <c r="L804" s="12"/>
    </row>
    <row r="805" s="92" customFormat="1" ht="25" customHeight="1" spans="1:12">
      <c r="A805" s="12">
        <v>788</v>
      </c>
      <c r="B805" s="12" t="s">
        <v>3894</v>
      </c>
      <c r="C805" s="12" t="s">
        <v>2693</v>
      </c>
      <c r="D805" s="12" t="s">
        <v>2200</v>
      </c>
      <c r="E805" s="32" t="s">
        <v>3895</v>
      </c>
      <c r="F805" s="35">
        <v>14535127</v>
      </c>
      <c r="G805" s="12" t="s">
        <v>917</v>
      </c>
      <c r="H805" s="12" t="s">
        <v>342</v>
      </c>
      <c r="I805" s="12">
        <v>192.6</v>
      </c>
      <c r="J805" s="12">
        <v>1</v>
      </c>
      <c r="K805" s="12">
        <v>1500</v>
      </c>
      <c r="L805" s="12"/>
    </row>
    <row r="806" s="92" customFormat="1" ht="25" customHeight="1" spans="1:12">
      <c r="A806" s="12">
        <v>789</v>
      </c>
      <c r="B806" s="12" t="s">
        <v>2024</v>
      </c>
      <c r="C806" s="12" t="s">
        <v>2693</v>
      </c>
      <c r="D806" s="12" t="s">
        <v>2200</v>
      </c>
      <c r="E806" s="32" t="s">
        <v>3896</v>
      </c>
      <c r="F806" s="35">
        <v>14535125</v>
      </c>
      <c r="G806" s="12" t="s">
        <v>917</v>
      </c>
      <c r="H806" s="12" t="s">
        <v>342</v>
      </c>
      <c r="I806" s="12">
        <v>730.39</v>
      </c>
      <c r="J806" s="12">
        <v>1</v>
      </c>
      <c r="K806" s="12">
        <v>1500</v>
      </c>
      <c r="L806" s="12"/>
    </row>
    <row r="807" s="92" customFormat="1" ht="25" customHeight="1" spans="1:12">
      <c r="A807" s="12">
        <v>790</v>
      </c>
      <c r="B807" s="12" t="s">
        <v>2151</v>
      </c>
      <c r="C807" s="12" t="s">
        <v>2693</v>
      </c>
      <c r="D807" s="12" t="s">
        <v>2200</v>
      </c>
      <c r="E807" s="32" t="s">
        <v>3897</v>
      </c>
      <c r="F807" s="35">
        <v>14535124</v>
      </c>
      <c r="G807" s="12" t="s">
        <v>917</v>
      </c>
      <c r="H807" s="12" t="s">
        <v>342</v>
      </c>
      <c r="I807" s="12">
        <v>433.67</v>
      </c>
      <c r="J807" s="12">
        <v>1</v>
      </c>
      <c r="K807" s="12">
        <v>1500</v>
      </c>
      <c r="L807" s="12"/>
    </row>
    <row r="808" s="92" customFormat="1" ht="25" customHeight="1" spans="1:12">
      <c r="A808" s="12">
        <v>791</v>
      </c>
      <c r="B808" s="12" t="s">
        <v>2008</v>
      </c>
      <c r="C808" s="12" t="s">
        <v>503</v>
      </c>
      <c r="D808" s="12" t="s">
        <v>2222</v>
      </c>
      <c r="E808" s="32" t="s">
        <v>3898</v>
      </c>
      <c r="F808" s="57">
        <v>12403066</v>
      </c>
      <c r="G808" s="12" t="s">
        <v>2010</v>
      </c>
      <c r="H808" s="12" t="s">
        <v>671</v>
      </c>
      <c r="I808" s="12">
        <v>130.8</v>
      </c>
      <c r="J808" s="12">
        <v>1</v>
      </c>
      <c r="K808" s="12">
        <v>1500</v>
      </c>
      <c r="L808" s="12"/>
    </row>
    <row r="809" s="92" customFormat="1" ht="25" customHeight="1" spans="1:12">
      <c r="A809" s="12">
        <v>792</v>
      </c>
      <c r="B809" s="12" t="s">
        <v>2008</v>
      </c>
      <c r="C809" s="12" t="s">
        <v>508</v>
      </c>
      <c r="D809" s="12" t="s">
        <v>2205</v>
      </c>
      <c r="E809" s="32" t="s">
        <v>3899</v>
      </c>
      <c r="F809" s="35">
        <v>75537181</v>
      </c>
      <c r="G809" s="12" t="s">
        <v>2304</v>
      </c>
      <c r="H809" s="12" t="s">
        <v>342</v>
      </c>
      <c r="I809" s="12">
        <v>150.38</v>
      </c>
      <c r="J809" s="12">
        <v>1</v>
      </c>
      <c r="K809" s="12">
        <v>1500</v>
      </c>
      <c r="L809" s="12"/>
    </row>
    <row r="810" s="92" customFormat="1" ht="25" customHeight="1" spans="1:12">
      <c r="A810" s="12">
        <v>793</v>
      </c>
      <c r="B810" s="12" t="s">
        <v>3900</v>
      </c>
      <c r="C810" s="12" t="s">
        <v>2209</v>
      </c>
      <c r="D810" s="12" t="s">
        <v>3864</v>
      </c>
      <c r="E810" s="32" t="s">
        <v>3901</v>
      </c>
      <c r="F810" s="166" t="s">
        <v>3902</v>
      </c>
      <c r="G810" s="12" t="s">
        <v>3903</v>
      </c>
      <c r="H810" s="12" t="s">
        <v>671</v>
      </c>
      <c r="I810" s="12">
        <v>143.54</v>
      </c>
      <c r="J810" s="12">
        <v>1</v>
      </c>
      <c r="K810" s="12">
        <v>1500</v>
      </c>
      <c r="L810" s="12"/>
    </row>
    <row r="811" s="92" customFormat="1" ht="25" customHeight="1" spans="1:12">
      <c r="A811" s="12">
        <v>794</v>
      </c>
      <c r="B811" s="12" t="s">
        <v>2085</v>
      </c>
      <c r="C811" s="12" t="s">
        <v>2209</v>
      </c>
      <c r="D811" s="12" t="s">
        <v>2210</v>
      </c>
      <c r="E811" s="32" t="s">
        <v>3904</v>
      </c>
      <c r="F811" s="165" t="s">
        <v>3905</v>
      </c>
      <c r="G811" s="12" t="s">
        <v>2241</v>
      </c>
      <c r="H811" s="12" t="s">
        <v>342</v>
      </c>
      <c r="I811" s="12">
        <v>176.55</v>
      </c>
      <c r="J811" s="12">
        <v>1</v>
      </c>
      <c r="K811" s="12">
        <v>1500</v>
      </c>
      <c r="L811" s="12"/>
    </row>
    <row r="812" s="92" customFormat="1" ht="25" customHeight="1" spans="1:12">
      <c r="A812" s="12">
        <v>795</v>
      </c>
      <c r="B812" s="12" t="s">
        <v>2156</v>
      </c>
      <c r="C812" s="12" t="s">
        <v>2209</v>
      </c>
      <c r="D812" s="12" t="s">
        <v>2210</v>
      </c>
      <c r="E812" s="32" t="s">
        <v>3906</v>
      </c>
      <c r="F812" s="165" t="s">
        <v>3907</v>
      </c>
      <c r="G812" s="12" t="s">
        <v>3795</v>
      </c>
      <c r="H812" s="12" t="s">
        <v>342</v>
      </c>
      <c r="I812" s="12">
        <v>131.15</v>
      </c>
      <c r="J812" s="12">
        <v>1</v>
      </c>
      <c r="K812" s="12">
        <v>1500</v>
      </c>
      <c r="L812" s="12"/>
    </row>
    <row r="813" s="92" customFormat="1" ht="25" customHeight="1" spans="1:12">
      <c r="A813" s="12">
        <v>796</v>
      </c>
      <c r="B813" s="12" t="s">
        <v>2011</v>
      </c>
      <c r="C813" s="12" t="s">
        <v>2209</v>
      </c>
      <c r="D813" s="12" t="s">
        <v>2210</v>
      </c>
      <c r="E813" s="32" t="s">
        <v>3908</v>
      </c>
      <c r="F813" s="165" t="s">
        <v>3909</v>
      </c>
      <c r="G813" s="12" t="s">
        <v>2159</v>
      </c>
      <c r="H813" s="12" t="s">
        <v>342</v>
      </c>
      <c r="I813" s="12">
        <v>115.05</v>
      </c>
      <c r="J813" s="12">
        <v>1</v>
      </c>
      <c r="K813" s="12">
        <v>1500</v>
      </c>
      <c r="L813" s="12"/>
    </row>
    <row r="814" s="92" customFormat="1" ht="25" customHeight="1" spans="1:12">
      <c r="A814" s="12">
        <v>797</v>
      </c>
      <c r="B814" s="12" t="s">
        <v>2011</v>
      </c>
      <c r="C814" s="12" t="s">
        <v>2209</v>
      </c>
      <c r="D814" s="12" t="s">
        <v>2210</v>
      </c>
      <c r="E814" s="32" t="s">
        <v>3910</v>
      </c>
      <c r="F814" s="165" t="s">
        <v>3911</v>
      </c>
      <c r="G814" s="12" t="s">
        <v>2159</v>
      </c>
      <c r="H814" s="12" t="s">
        <v>342</v>
      </c>
      <c r="I814" s="12">
        <v>131.33</v>
      </c>
      <c r="J814" s="12">
        <v>1</v>
      </c>
      <c r="K814" s="12">
        <v>1500</v>
      </c>
      <c r="L814" s="12"/>
    </row>
    <row r="815" s="92" customFormat="1" ht="25" customHeight="1" spans="1:12">
      <c r="A815" s="12">
        <v>798</v>
      </c>
      <c r="B815" s="12" t="s">
        <v>3912</v>
      </c>
      <c r="C815" s="12" t="s">
        <v>2693</v>
      </c>
      <c r="D815" s="12" t="s">
        <v>2200</v>
      </c>
      <c r="E815" s="32" t="s">
        <v>3913</v>
      </c>
      <c r="F815" s="12">
        <v>15010651</v>
      </c>
      <c r="G815" s="12" t="s">
        <v>2126</v>
      </c>
      <c r="H815" s="12" t="s">
        <v>671</v>
      </c>
      <c r="I815" s="12">
        <v>203.01</v>
      </c>
      <c r="J815" s="12">
        <v>1</v>
      </c>
      <c r="K815" s="12">
        <v>1500</v>
      </c>
      <c r="L815" s="12"/>
    </row>
    <row r="816" s="92" customFormat="1" ht="25" customHeight="1" spans="1:12">
      <c r="A816" s="12">
        <v>799</v>
      </c>
      <c r="B816" s="12" t="s">
        <v>3914</v>
      </c>
      <c r="C816" s="12" t="s">
        <v>2693</v>
      </c>
      <c r="D816" s="12" t="s">
        <v>2200</v>
      </c>
      <c r="E816" s="32" t="s">
        <v>3915</v>
      </c>
      <c r="F816" s="35">
        <v>27501380</v>
      </c>
      <c r="G816" s="12" t="s">
        <v>3805</v>
      </c>
      <c r="H816" s="12" t="s">
        <v>671</v>
      </c>
      <c r="I816" s="12">
        <v>457.46</v>
      </c>
      <c r="J816" s="12">
        <v>1</v>
      </c>
      <c r="K816" s="12">
        <v>1500</v>
      </c>
      <c r="L816" s="12"/>
    </row>
    <row r="817" s="92" customFormat="1" ht="25" customHeight="1" spans="1:12">
      <c r="A817" s="12">
        <v>800</v>
      </c>
      <c r="B817" s="12" t="s">
        <v>3914</v>
      </c>
      <c r="C817" s="12" t="s">
        <v>2693</v>
      </c>
      <c r="D817" s="12" t="s">
        <v>2200</v>
      </c>
      <c r="E817" s="32" t="s">
        <v>3916</v>
      </c>
      <c r="F817" s="35">
        <v>15048742</v>
      </c>
      <c r="G817" s="12" t="s">
        <v>3917</v>
      </c>
      <c r="H817" s="12" t="s">
        <v>671</v>
      </c>
      <c r="I817" s="12">
        <v>504.22</v>
      </c>
      <c r="J817" s="12">
        <v>1</v>
      </c>
      <c r="K817" s="12">
        <v>1500</v>
      </c>
      <c r="L817" s="12"/>
    </row>
    <row r="818" s="92" customFormat="1" ht="25" customHeight="1" spans="1:12">
      <c r="A818" s="12">
        <v>801</v>
      </c>
      <c r="B818" s="12" t="s">
        <v>2008</v>
      </c>
      <c r="C818" s="12" t="s">
        <v>508</v>
      </c>
      <c r="D818" s="12" t="s">
        <v>2189</v>
      </c>
      <c r="E818" s="32" t="s">
        <v>3918</v>
      </c>
      <c r="F818" s="165" t="s">
        <v>3919</v>
      </c>
      <c r="G818" s="12" t="s">
        <v>3920</v>
      </c>
      <c r="H818" s="12" t="s">
        <v>342</v>
      </c>
      <c r="I818" s="12">
        <v>130.41</v>
      </c>
      <c r="J818" s="12">
        <v>1</v>
      </c>
      <c r="K818" s="12">
        <v>1500</v>
      </c>
      <c r="L818" s="12"/>
    </row>
    <row r="819" s="92" customFormat="1" ht="25" customHeight="1" spans="1:12">
      <c r="A819" s="12">
        <v>802</v>
      </c>
      <c r="B819" s="12" t="s">
        <v>3921</v>
      </c>
      <c r="C819" s="12" t="s">
        <v>503</v>
      </c>
      <c r="D819" s="12" t="s">
        <v>2222</v>
      </c>
      <c r="E819" s="32" t="s">
        <v>3922</v>
      </c>
      <c r="F819" s="12">
        <v>48772240</v>
      </c>
      <c r="G819" s="12" t="s">
        <v>2326</v>
      </c>
      <c r="H819" s="12" t="s">
        <v>342</v>
      </c>
      <c r="I819" s="12">
        <v>107.84</v>
      </c>
      <c r="J819" s="12">
        <v>1</v>
      </c>
      <c r="K819" s="12">
        <v>1500</v>
      </c>
      <c r="L819" s="12"/>
    </row>
    <row r="820" s="92" customFormat="1" ht="25" customHeight="1" spans="1:12">
      <c r="A820" s="12">
        <v>803</v>
      </c>
      <c r="B820" s="12" t="s">
        <v>3921</v>
      </c>
      <c r="C820" s="12" t="s">
        <v>503</v>
      </c>
      <c r="D820" s="12" t="s">
        <v>2222</v>
      </c>
      <c r="E820" s="32" t="s">
        <v>3923</v>
      </c>
      <c r="F820" s="12">
        <v>48840852</v>
      </c>
      <c r="G820" s="12" t="s">
        <v>2326</v>
      </c>
      <c r="H820" s="12" t="s">
        <v>342</v>
      </c>
      <c r="I820" s="12">
        <v>135.84</v>
      </c>
      <c r="J820" s="12">
        <v>1</v>
      </c>
      <c r="K820" s="12">
        <v>1500</v>
      </c>
      <c r="L820" s="12"/>
    </row>
    <row r="821" s="92" customFormat="1" ht="25" customHeight="1" spans="1:12">
      <c r="A821" s="12">
        <v>804</v>
      </c>
      <c r="B821" s="12" t="s">
        <v>2088</v>
      </c>
      <c r="C821" s="12" t="s">
        <v>2209</v>
      </c>
      <c r="D821" s="12" t="s">
        <v>2210</v>
      </c>
      <c r="E821" s="32" t="s">
        <v>3924</v>
      </c>
      <c r="F821" s="165" t="s">
        <v>3925</v>
      </c>
      <c r="G821" s="12" t="s">
        <v>1067</v>
      </c>
      <c r="H821" s="109" t="s">
        <v>342</v>
      </c>
      <c r="I821" s="12">
        <v>126.6</v>
      </c>
      <c r="J821" s="12">
        <v>1</v>
      </c>
      <c r="K821" s="12">
        <v>1500</v>
      </c>
      <c r="L821" s="12"/>
    </row>
    <row r="822" s="92" customFormat="1" ht="25" customHeight="1" spans="1:12">
      <c r="A822" s="27" t="s">
        <v>2183</v>
      </c>
      <c r="B822" s="60"/>
      <c r="C822" s="12"/>
      <c r="D822" s="12"/>
      <c r="E822" s="12"/>
      <c r="F822" s="12"/>
      <c r="G822" s="88"/>
      <c r="H822" s="12"/>
      <c r="I822" s="12"/>
      <c r="J822" s="12">
        <f>SUM(J752:J821)</f>
        <v>72</v>
      </c>
      <c r="K822" s="12">
        <f>SUM(K752:K821)</f>
        <v>108000</v>
      </c>
      <c r="L822" s="12"/>
    </row>
    <row r="823" s="92" customFormat="1" ht="25" customHeight="1" spans="1:12">
      <c r="A823" s="12" t="s">
        <v>2184</v>
      </c>
      <c r="B823" s="12"/>
      <c r="C823" s="12"/>
      <c r="D823" s="12"/>
      <c r="E823" s="12"/>
      <c r="F823" s="12"/>
      <c r="G823" s="12"/>
      <c r="H823" s="12"/>
      <c r="I823" s="12"/>
      <c r="J823" s="12">
        <f>J822+J751+J686+J667+J621+J552+J474+J419+J367+J322+J278+J274+J225+J199+J95+J24</f>
        <v>855</v>
      </c>
      <c r="K823" s="12">
        <f>K822+K751+K686+K667+K621+K552+K474+K419+K367+K322+K278+K274+K225+K199+K95+K24</f>
        <v>1282500</v>
      </c>
      <c r="L823" s="12"/>
    </row>
  </sheetData>
  <autoFilter ref="A1:L823">
    <extLst/>
  </autoFilter>
  <mergeCells count="152">
    <mergeCell ref="A1:L1"/>
    <mergeCell ref="A24:B24"/>
    <mergeCell ref="A95:B95"/>
    <mergeCell ref="A199:B199"/>
    <mergeCell ref="A225:B225"/>
    <mergeCell ref="A274:B274"/>
    <mergeCell ref="A278:B278"/>
    <mergeCell ref="A322:B322"/>
    <mergeCell ref="A367:B367"/>
    <mergeCell ref="A419:B419"/>
    <mergeCell ref="A474:B474"/>
    <mergeCell ref="A552:B552"/>
    <mergeCell ref="A621:B621"/>
    <mergeCell ref="A667:B667"/>
    <mergeCell ref="A686:B686"/>
    <mergeCell ref="A751:B751"/>
    <mergeCell ref="A822:B822"/>
    <mergeCell ref="A823:C823"/>
    <mergeCell ref="B280:B281"/>
    <mergeCell ref="B287:B288"/>
    <mergeCell ref="B291:B292"/>
    <mergeCell ref="B304:B305"/>
    <mergeCell ref="B311:B312"/>
    <mergeCell ref="B317:B318"/>
    <mergeCell ref="B323:B325"/>
    <mergeCell ref="B332:B333"/>
    <mergeCell ref="B335:B336"/>
    <mergeCell ref="B338:B339"/>
    <mergeCell ref="B342:B343"/>
    <mergeCell ref="B345:B346"/>
    <mergeCell ref="B349:B350"/>
    <mergeCell ref="B358:B359"/>
    <mergeCell ref="B360:B363"/>
    <mergeCell ref="B364:B365"/>
    <mergeCell ref="B706:B707"/>
    <mergeCell ref="B721:B723"/>
    <mergeCell ref="B724:B725"/>
    <mergeCell ref="C280:C281"/>
    <mergeCell ref="C287:C288"/>
    <mergeCell ref="C291:C292"/>
    <mergeCell ref="C304:C305"/>
    <mergeCell ref="C311:C312"/>
    <mergeCell ref="C317:C318"/>
    <mergeCell ref="C323:C325"/>
    <mergeCell ref="C332:C333"/>
    <mergeCell ref="C335:C336"/>
    <mergeCell ref="C338:C339"/>
    <mergeCell ref="C342:C343"/>
    <mergeCell ref="C345:C346"/>
    <mergeCell ref="C349:C350"/>
    <mergeCell ref="C358:C359"/>
    <mergeCell ref="C360:C363"/>
    <mergeCell ref="C364:C365"/>
    <mergeCell ref="C706:C707"/>
    <mergeCell ref="C721:C723"/>
    <mergeCell ref="C724:C725"/>
    <mergeCell ref="D280:D281"/>
    <mergeCell ref="D287:D288"/>
    <mergeCell ref="D291:D292"/>
    <mergeCell ref="D304:D305"/>
    <mergeCell ref="D311:D312"/>
    <mergeCell ref="D317:D318"/>
    <mergeCell ref="D323:D325"/>
    <mergeCell ref="D332:D333"/>
    <mergeCell ref="D335:D336"/>
    <mergeCell ref="D338:D339"/>
    <mergeCell ref="D342:D343"/>
    <mergeCell ref="D345:D346"/>
    <mergeCell ref="D349:D350"/>
    <mergeCell ref="D358:D359"/>
    <mergeCell ref="D360:D363"/>
    <mergeCell ref="D364:D365"/>
    <mergeCell ref="D706:D707"/>
    <mergeCell ref="D721:D723"/>
    <mergeCell ref="D724:D725"/>
    <mergeCell ref="F280:F281"/>
    <mergeCell ref="F287:F288"/>
    <mergeCell ref="F304:F305"/>
    <mergeCell ref="F323:F324"/>
    <mergeCell ref="F332:F333"/>
    <mergeCell ref="F338:F339"/>
    <mergeCell ref="F342:F343"/>
    <mergeCell ref="F345:F346"/>
    <mergeCell ref="F349:F350"/>
    <mergeCell ref="F358:F359"/>
    <mergeCell ref="F360:F361"/>
    <mergeCell ref="F362:F363"/>
    <mergeCell ref="F364:F365"/>
    <mergeCell ref="F487:F488"/>
    <mergeCell ref="F490:F491"/>
    <mergeCell ref="F493:F494"/>
    <mergeCell ref="F512:F514"/>
    <mergeCell ref="F520:F521"/>
    <mergeCell ref="F528:F529"/>
    <mergeCell ref="F706:F707"/>
    <mergeCell ref="F721:F723"/>
    <mergeCell ref="F724:F725"/>
    <mergeCell ref="G280:G281"/>
    <mergeCell ref="G287:G288"/>
    <mergeCell ref="G291:G292"/>
    <mergeCell ref="G304:G305"/>
    <mergeCell ref="G323:G324"/>
    <mergeCell ref="G332:G333"/>
    <mergeCell ref="G338:G339"/>
    <mergeCell ref="G342:G343"/>
    <mergeCell ref="G345:G346"/>
    <mergeCell ref="G349:G350"/>
    <mergeCell ref="G358:G359"/>
    <mergeCell ref="G360:G361"/>
    <mergeCell ref="G362:G363"/>
    <mergeCell ref="G364:G365"/>
    <mergeCell ref="G706:G707"/>
    <mergeCell ref="G721:G723"/>
    <mergeCell ref="G724:G725"/>
    <mergeCell ref="J280:J281"/>
    <mergeCell ref="J287:J288"/>
    <mergeCell ref="J291:J292"/>
    <mergeCell ref="J304:J305"/>
    <mergeCell ref="J311:J312"/>
    <mergeCell ref="J317:J318"/>
    <mergeCell ref="J323:J325"/>
    <mergeCell ref="J332:J333"/>
    <mergeCell ref="J335:J336"/>
    <mergeCell ref="J338:J339"/>
    <mergeCell ref="J342:J343"/>
    <mergeCell ref="J345:J346"/>
    <mergeCell ref="J349:J350"/>
    <mergeCell ref="J358:J359"/>
    <mergeCell ref="J360:J363"/>
    <mergeCell ref="J364:J365"/>
    <mergeCell ref="J706:J707"/>
    <mergeCell ref="J721:J723"/>
    <mergeCell ref="J724:J725"/>
    <mergeCell ref="K280:K281"/>
    <mergeCell ref="K287:K288"/>
    <mergeCell ref="K291:K292"/>
    <mergeCell ref="K304:K305"/>
    <mergeCell ref="K311:K312"/>
    <mergeCell ref="K317:K318"/>
    <mergeCell ref="K323:K325"/>
    <mergeCell ref="K332:K333"/>
    <mergeCell ref="K335:K336"/>
    <mergeCell ref="K338:K339"/>
    <mergeCell ref="K342:K343"/>
    <mergeCell ref="K345:K346"/>
    <mergeCell ref="K349:K350"/>
    <mergeCell ref="K358:K359"/>
    <mergeCell ref="K360:K363"/>
    <mergeCell ref="K364:K365"/>
    <mergeCell ref="K706:K707"/>
    <mergeCell ref="K721:K723"/>
    <mergeCell ref="K724:K725"/>
  </mergeCells>
  <pageMargins left="0.393055555555556" right="0.196527777777778" top="0.357638888888889" bottom="0.357638888888889" header="0.298611111111111" footer="0.196527777777778"/>
  <pageSetup paperSize="9" orientation="portrait" horizontalDpi="600" verticalDpi="3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opLeftCell="A142" workbookViewId="0">
      <selection activeCell="F154" sqref="F154"/>
    </sheetView>
  </sheetViews>
  <sheetFormatPr defaultColWidth="9" defaultRowHeight="13.5"/>
  <cols>
    <col min="1" max="1" width="4.25" customWidth="1"/>
    <col min="2" max="2" width="9.875" customWidth="1"/>
    <col min="3" max="3" width="7.25" customWidth="1"/>
    <col min="4" max="4" width="9.75" customWidth="1"/>
    <col min="5" max="5" width="10.875" customWidth="1"/>
    <col min="6" max="6" width="8.625" customWidth="1"/>
    <col min="7" max="7" width="9.375" customWidth="1"/>
    <col min="8" max="8" width="9.625" customWidth="1"/>
    <col min="9" max="9" width="10.125" customWidth="1"/>
    <col min="10" max="10" width="5.625" customWidth="1"/>
    <col min="11" max="11" width="7.5" customWidth="1"/>
    <col min="12" max="12" width="5.25" customWidth="1"/>
  </cols>
  <sheetData>
    <row r="1" ht="30" customHeight="1" spans="1:12">
      <c r="A1" s="51" t="s">
        <v>3926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ht="31" customHeight="1" spans="1:12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2186</v>
      </c>
      <c r="J2" s="11" t="s">
        <v>2187</v>
      </c>
      <c r="K2" s="11" t="s">
        <v>2188</v>
      </c>
      <c r="L2" s="11" t="s">
        <v>13</v>
      </c>
    </row>
    <row r="3" s="49" customFormat="1" ht="25" customHeight="1" spans="1:12">
      <c r="A3" s="12">
        <v>1</v>
      </c>
      <c r="B3" s="12" t="s">
        <v>2226</v>
      </c>
      <c r="C3" s="12" t="s">
        <v>3927</v>
      </c>
      <c r="D3" s="12" t="s">
        <v>3928</v>
      </c>
      <c r="E3" s="12" t="s">
        <v>3929</v>
      </c>
      <c r="F3" s="166" t="s">
        <v>3930</v>
      </c>
      <c r="G3" s="12" t="s">
        <v>2228</v>
      </c>
      <c r="H3" s="12" t="s">
        <v>1306</v>
      </c>
      <c r="I3" s="12">
        <v>123.6</v>
      </c>
      <c r="J3" s="12">
        <v>1</v>
      </c>
      <c r="K3" s="12">
        <v>5000</v>
      </c>
      <c r="L3" s="12"/>
    </row>
    <row r="4" s="49" customFormat="1" ht="25" customHeight="1" spans="1:12">
      <c r="A4" s="12">
        <v>2</v>
      </c>
      <c r="B4" s="12" t="s">
        <v>3931</v>
      </c>
      <c r="C4" s="12" t="s">
        <v>3927</v>
      </c>
      <c r="D4" s="12" t="s">
        <v>3928</v>
      </c>
      <c r="E4" s="12" t="s">
        <v>3932</v>
      </c>
      <c r="F4" s="12">
        <v>5855074</v>
      </c>
      <c r="G4" s="12" t="s">
        <v>3933</v>
      </c>
      <c r="H4" s="12" t="s">
        <v>1306</v>
      </c>
      <c r="I4" s="12">
        <v>116.09</v>
      </c>
      <c r="J4" s="12">
        <v>1</v>
      </c>
      <c r="K4" s="12">
        <v>5000</v>
      </c>
      <c r="L4" s="12"/>
    </row>
    <row r="5" s="49" customFormat="1" ht="25" customHeight="1" spans="1:12">
      <c r="A5" s="12">
        <v>3</v>
      </c>
      <c r="B5" s="12" t="s">
        <v>2224</v>
      </c>
      <c r="C5" s="12" t="s">
        <v>3934</v>
      </c>
      <c r="D5" s="12" t="s">
        <v>3935</v>
      </c>
      <c r="E5" s="12" t="s">
        <v>3936</v>
      </c>
      <c r="F5" s="12">
        <v>7825673</v>
      </c>
      <c r="G5" s="12" t="s">
        <v>2225</v>
      </c>
      <c r="H5" s="12" t="s">
        <v>1306</v>
      </c>
      <c r="I5" s="12">
        <v>143.86</v>
      </c>
      <c r="J5" s="12">
        <v>1</v>
      </c>
      <c r="K5" s="12">
        <v>5000</v>
      </c>
      <c r="L5" s="12"/>
    </row>
    <row r="6" s="49" customFormat="1" ht="25" customHeight="1" spans="1:12">
      <c r="A6" s="12">
        <v>4</v>
      </c>
      <c r="B6" s="12" t="s">
        <v>22</v>
      </c>
      <c r="C6" s="12" t="s">
        <v>3937</v>
      </c>
      <c r="D6" s="12" t="s">
        <v>3938</v>
      </c>
      <c r="E6" s="12" t="s">
        <v>3939</v>
      </c>
      <c r="F6" s="12">
        <v>12403351</v>
      </c>
      <c r="G6" s="12" t="s">
        <v>25</v>
      </c>
      <c r="H6" s="12" t="s">
        <v>1306</v>
      </c>
      <c r="I6" s="12">
        <v>881</v>
      </c>
      <c r="J6" s="12">
        <v>2</v>
      </c>
      <c r="K6" s="12">
        <v>10000</v>
      </c>
      <c r="L6" s="12"/>
    </row>
    <row r="7" s="49" customFormat="1" ht="25" customHeight="1" spans="1:12">
      <c r="A7" s="12">
        <v>5</v>
      </c>
      <c r="B7" s="12" t="s">
        <v>2231</v>
      </c>
      <c r="C7" s="12" t="s">
        <v>3934</v>
      </c>
      <c r="D7" s="12" t="s">
        <v>3935</v>
      </c>
      <c r="E7" s="12" t="s">
        <v>3940</v>
      </c>
      <c r="F7" s="166" t="s">
        <v>3941</v>
      </c>
      <c r="G7" s="12" t="s">
        <v>3933</v>
      </c>
      <c r="H7" s="12" t="s">
        <v>1306</v>
      </c>
      <c r="I7" s="12">
        <v>195.13</v>
      </c>
      <c r="J7" s="12">
        <v>1</v>
      </c>
      <c r="K7" s="12">
        <v>5000</v>
      </c>
      <c r="L7" s="12"/>
    </row>
    <row r="8" s="2" customFormat="1" ht="25" customHeight="1" spans="1:12">
      <c r="A8" s="17" t="s">
        <v>89</v>
      </c>
      <c r="B8" s="18"/>
      <c r="C8" s="19"/>
      <c r="D8" s="19"/>
      <c r="E8" s="19"/>
      <c r="F8" s="19"/>
      <c r="G8" s="19"/>
      <c r="H8" s="19"/>
      <c r="I8" s="19"/>
      <c r="J8" s="19">
        <f>SUM(J3:J7)</f>
        <v>6</v>
      </c>
      <c r="K8" s="19">
        <f>SUM(K3:K7)</f>
        <v>30000</v>
      </c>
      <c r="L8" s="19"/>
    </row>
    <row r="9" s="50" customFormat="1" ht="25" customHeight="1" spans="1:12">
      <c r="A9" s="27">
        <v>6</v>
      </c>
      <c r="B9" s="12" t="s">
        <v>2272</v>
      </c>
      <c r="C9" s="12" t="s">
        <v>3927</v>
      </c>
      <c r="D9" s="12" t="s">
        <v>3942</v>
      </c>
      <c r="E9" s="12" t="s">
        <v>3943</v>
      </c>
      <c r="F9" s="52" t="s">
        <v>3944</v>
      </c>
      <c r="G9" s="53">
        <v>45226</v>
      </c>
      <c r="H9" s="12" t="s">
        <v>1306</v>
      </c>
      <c r="I9" s="12">
        <v>119</v>
      </c>
      <c r="J9" s="27">
        <v>1</v>
      </c>
      <c r="K9" s="12">
        <v>5000</v>
      </c>
      <c r="L9" s="19"/>
    </row>
    <row r="10" s="50" customFormat="1" ht="25" customHeight="1" spans="1:12">
      <c r="A10" s="27">
        <v>7</v>
      </c>
      <c r="B10" s="12" t="s">
        <v>2359</v>
      </c>
      <c r="C10" s="12" t="s">
        <v>3927</v>
      </c>
      <c r="D10" s="12" t="s">
        <v>3942</v>
      </c>
      <c r="E10" s="12" t="s">
        <v>3945</v>
      </c>
      <c r="F10" s="52" t="s">
        <v>3946</v>
      </c>
      <c r="G10" s="53">
        <v>45098</v>
      </c>
      <c r="H10" s="12" t="s">
        <v>1306</v>
      </c>
      <c r="I10" s="12">
        <v>121.53</v>
      </c>
      <c r="J10" s="69">
        <v>1</v>
      </c>
      <c r="K10" s="12">
        <v>5000</v>
      </c>
      <c r="L10" s="19"/>
    </row>
    <row r="11" s="50" customFormat="1" ht="25" customHeight="1" spans="1:12">
      <c r="A11" s="27">
        <v>8</v>
      </c>
      <c r="B11" s="12" t="s">
        <v>123</v>
      </c>
      <c r="C11" s="12" t="s">
        <v>3937</v>
      </c>
      <c r="D11" s="12" t="s">
        <v>3938</v>
      </c>
      <c r="E11" s="12" t="s">
        <v>3947</v>
      </c>
      <c r="F11" s="52" t="s">
        <v>3948</v>
      </c>
      <c r="G11" s="53">
        <v>44988</v>
      </c>
      <c r="H11" s="12" t="s">
        <v>1306</v>
      </c>
      <c r="I11" s="12">
        <v>116.31</v>
      </c>
      <c r="J11" s="27">
        <v>1</v>
      </c>
      <c r="K11" s="12">
        <v>5000</v>
      </c>
      <c r="L11" s="19"/>
    </row>
    <row r="12" s="50" customFormat="1" ht="25" customHeight="1" spans="1:12">
      <c r="A12" s="27">
        <v>9</v>
      </c>
      <c r="B12" s="54" t="s">
        <v>141</v>
      </c>
      <c r="C12" s="55" t="s">
        <v>3937</v>
      </c>
      <c r="D12" s="55" t="s">
        <v>3949</v>
      </c>
      <c r="E12" s="55" t="s">
        <v>3950</v>
      </c>
      <c r="F12" s="52" t="s">
        <v>3951</v>
      </c>
      <c r="G12" s="56">
        <v>45103</v>
      </c>
      <c r="H12" s="12" t="s">
        <v>1306</v>
      </c>
      <c r="I12" s="12">
        <v>106.41</v>
      </c>
      <c r="J12" s="70">
        <v>1</v>
      </c>
      <c r="K12" s="12">
        <v>5000</v>
      </c>
      <c r="L12" s="19"/>
    </row>
    <row r="13" s="50" customFormat="1" ht="25" customHeight="1" spans="1:12">
      <c r="A13" s="27">
        <v>10</v>
      </c>
      <c r="B13" s="12" t="s">
        <v>181</v>
      </c>
      <c r="C13" s="12" t="s">
        <v>3934</v>
      </c>
      <c r="D13" s="12" t="s">
        <v>3935</v>
      </c>
      <c r="E13" s="12" t="s">
        <v>3952</v>
      </c>
      <c r="F13" s="57" t="s">
        <v>3953</v>
      </c>
      <c r="G13" s="37">
        <v>45098</v>
      </c>
      <c r="H13" s="58" t="s">
        <v>1306</v>
      </c>
      <c r="I13" s="58">
        <v>103.63</v>
      </c>
      <c r="J13" s="12">
        <v>1</v>
      </c>
      <c r="K13" s="12">
        <v>5000</v>
      </c>
      <c r="L13" s="19"/>
    </row>
    <row r="14" s="50" customFormat="1" ht="25" customHeight="1" spans="1:12">
      <c r="A14" s="27">
        <v>11</v>
      </c>
      <c r="B14" s="12" t="s">
        <v>3954</v>
      </c>
      <c r="C14" s="12" t="s">
        <v>3955</v>
      </c>
      <c r="D14" s="12" t="s">
        <v>3942</v>
      </c>
      <c r="E14" s="12" t="s">
        <v>3956</v>
      </c>
      <c r="F14" s="59" t="s">
        <v>3957</v>
      </c>
      <c r="G14" s="53">
        <v>45083</v>
      </c>
      <c r="H14" s="12" t="s">
        <v>1306</v>
      </c>
      <c r="I14" s="12">
        <v>888</v>
      </c>
      <c r="J14" s="27">
        <v>1</v>
      </c>
      <c r="K14" s="12">
        <v>5000</v>
      </c>
      <c r="L14" s="19"/>
    </row>
    <row r="15" s="50" customFormat="1" ht="25" customHeight="1" spans="1:12">
      <c r="A15" s="27">
        <v>12</v>
      </c>
      <c r="B15" s="12" t="s">
        <v>2389</v>
      </c>
      <c r="C15" s="12" t="s">
        <v>3937</v>
      </c>
      <c r="D15" s="12" t="s">
        <v>3938</v>
      </c>
      <c r="E15" s="12" t="s">
        <v>3958</v>
      </c>
      <c r="F15" s="52" t="s">
        <v>3959</v>
      </c>
      <c r="G15" s="53">
        <v>45103</v>
      </c>
      <c r="H15" s="12" t="s">
        <v>1306</v>
      </c>
      <c r="I15" s="12">
        <v>166.64</v>
      </c>
      <c r="J15" s="27">
        <v>1</v>
      </c>
      <c r="K15" s="12">
        <v>5000</v>
      </c>
      <c r="L15" s="19"/>
    </row>
    <row r="16" s="50" customFormat="1" ht="34" customHeight="1" spans="1:12">
      <c r="A16" s="27">
        <v>13</v>
      </c>
      <c r="B16" s="12" t="s">
        <v>214</v>
      </c>
      <c r="C16" s="12" t="s">
        <v>3960</v>
      </c>
      <c r="D16" s="12" t="s">
        <v>3961</v>
      </c>
      <c r="E16" s="12" t="s">
        <v>3962</v>
      </c>
      <c r="F16" s="52" t="s">
        <v>3963</v>
      </c>
      <c r="G16" s="53" t="s">
        <v>3964</v>
      </c>
      <c r="H16" s="12" t="s">
        <v>1306</v>
      </c>
      <c r="I16" s="12">
        <f>282.35+142.07</f>
        <v>424.42</v>
      </c>
      <c r="J16" s="27">
        <v>2</v>
      </c>
      <c r="K16" s="12">
        <v>10000</v>
      </c>
      <c r="L16" s="19"/>
    </row>
    <row r="17" s="50" customFormat="1" ht="25" customHeight="1" spans="1:12">
      <c r="A17" s="27">
        <v>14</v>
      </c>
      <c r="B17" s="12" t="s">
        <v>3965</v>
      </c>
      <c r="C17" s="12" t="s">
        <v>3934</v>
      </c>
      <c r="D17" s="12" t="s">
        <v>3935</v>
      </c>
      <c r="E17" s="12" t="s">
        <v>3966</v>
      </c>
      <c r="F17" s="32" t="s">
        <v>3967</v>
      </c>
      <c r="G17" s="53">
        <v>45092</v>
      </c>
      <c r="H17" s="12" t="s">
        <v>1306</v>
      </c>
      <c r="I17" s="12">
        <v>299.78</v>
      </c>
      <c r="J17" s="27">
        <v>1</v>
      </c>
      <c r="K17" s="12">
        <v>5000</v>
      </c>
      <c r="L17" s="19"/>
    </row>
    <row r="18" s="50" customFormat="1" ht="25" customHeight="1" spans="1:12">
      <c r="A18" s="27">
        <v>15</v>
      </c>
      <c r="B18" s="12" t="s">
        <v>3968</v>
      </c>
      <c r="C18" s="12" t="s">
        <v>3969</v>
      </c>
      <c r="D18" s="12" t="s">
        <v>3970</v>
      </c>
      <c r="E18" s="12" t="s">
        <v>3971</v>
      </c>
      <c r="F18" s="32" t="s">
        <v>3972</v>
      </c>
      <c r="G18" s="53">
        <v>45075</v>
      </c>
      <c r="H18" s="12" t="s">
        <v>1306</v>
      </c>
      <c r="I18" s="12">
        <v>127.21</v>
      </c>
      <c r="J18" s="27">
        <v>1</v>
      </c>
      <c r="K18" s="12">
        <v>5000</v>
      </c>
      <c r="L18" s="19"/>
    </row>
    <row r="19" ht="25" customHeight="1" spans="1:12">
      <c r="A19" s="27">
        <v>16</v>
      </c>
      <c r="B19" s="12" t="s">
        <v>3973</v>
      </c>
      <c r="C19" s="12" t="s">
        <v>3934</v>
      </c>
      <c r="D19" s="12" t="s">
        <v>3935</v>
      </c>
      <c r="E19" s="12" t="s">
        <v>3974</v>
      </c>
      <c r="F19" s="32" t="s">
        <v>3975</v>
      </c>
      <c r="G19" s="53">
        <v>45092</v>
      </c>
      <c r="H19" s="12" t="s">
        <v>1306</v>
      </c>
      <c r="I19" s="12">
        <v>366.66</v>
      </c>
      <c r="J19" s="27">
        <v>1</v>
      </c>
      <c r="K19" s="12">
        <v>5000</v>
      </c>
      <c r="L19" s="12"/>
    </row>
    <row r="20" s="49" customFormat="1" ht="25" customHeight="1" spans="1:12">
      <c r="A20" s="27">
        <v>17</v>
      </c>
      <c r="B20" s="60" t="s">
        <v>3976</v>
      </c>
      <c r="C20" s="12" t="s">
        <v>3937</v>
      </c>
      <c r="D20" s="12" t="s">
        <v>3949</v>
      </c>
      <c r="E20" s="12" t="s">
        <v>3977</v>
      </c>
      <c r="F20" s="52" t="s">
        <v>3978</v>
      </c>
      <c r="G20" s="53">
        <v>45123</v>
      </c>
      <c r="H20" s="12" t="s">
        <v>1306</v>
      </c>
      <c r="I20" s="12">
        <v>124.33</v>
      </c>
      <c r="J20" s="27">
        <v>1</v>
      </c>
      <c r="K20" s="12">
        <v>5000</v>
      </c>
      <c r="L20" s="12"/>
    </row>
    <row r="21" ht="31" customHeight="1" spans="1:12">
      <c r="A21" s="27">
        <v>18</v>
      </c>
      <c r="B21" s="12" t="s">
        <v>279</v>
      </c>
      <c r="C21" s="12" t="s">
        <v>3979</v>
      </c>
      <c r="D21" s="12" t="s">
        <v>3980</v>
      </c>
      <c r="E21" s="12" t="s">
        <v>3981</v>
      </c>
      <c r="F21" s="52" t="s">
        <v>3982</v>
      </c>
      <c r="G21" s="53" t="s">
        <v>3983</v>
      </c>
      <c r="H21" s="12" t="s">
        <v>1306</v>
      </c>
      <c r="I21" s="12">
        <f>101+101</f>
        <v>202</v>
      </c>
      <c r="J21" s="27">
        <v>2</v>
      </c>
      <c r="K21" s="12">
        <v>10000</v>
      </c>
      <c r="L21" s="12"/>
    </row>
    <row r="22" ht="25" customHeight="1" spans="1:12">
      <c r="A22" s="27">
        <v>19</v>
      </c>
      <c r="B22" s="12" t="s">
        <v>284</v>
      </c>
      <c r="C22" s="12" t="s">
        <v>3934</v>
      </c>
      <c r="D22" s="12" t="s">
        <v>3935</v>
      </c>
      <c r="E22" s="12" t="s">
        <v>3984</v>
      </c>
      <c r="F22" s="52" t="s">
        <v>3985</v>
      </c>
      <c r="G22" s="53">
        <v>45083</v>
      </c>
      <c r="H22" s="12" t="s">
        <v>1306</v>
      </c>
      <c r="I22" s="12">
        <v>101</v>
      </c>
      <c r="J22" s="71">
        <v>1</v>
      </c>
      <c r="K22" s="12">
        <v>5000</v>
      </c>
      <c r="L22" s="12"/>
    </row>
    <row r="23" s="2" customFormat="1" ht="25" customHeight="1" spans="1:12">
      <c r="A23" s="17" t="s">
        <v>288</v>
      </c>
      <c r="B23" s="18"/>
      <c r="C23" s="19"/>
      <c r="D23" s="19"/>
      <c r="E23" s="19"/>
      <c r="F23" s="19"/>
      <c r="G23" s="19"/>
      <c r="H23" s="19"/>
      <c r="I23" s="19"/>
      <c r="J23" s="19">
        <f>SUM(J9:J22)</f>
        <v>16</v>
      </c>
      <c r="K23" s="19">
        <f>SUM(K9:K22)</f>
        <v>80000</v>
      </c>
      <c r="L23" s="19"/>
    </row>
    <row r="24" s="7" customFormat="1" ht="25" customHeight="1" spans="1:12">
      <c r="A24" s="27">
        <v>20</v>
      </c>
      <c r="B24" s="12" t="s">
        <v>2517</v>
      </c>
      <c r="C24" s="12" t="s">
        <v>3986</v>
      </c>
      <c r="D24" s="12" t="s">
        <v>3938</v>
      </c>
      <c r="E24" s="12" t="s">
        <v>3987</v>
      </c>
      <c r="F24" s="12">
        <v>12403189</v>
      </c>
      <c r="G24" s="37">
        <v>45084</v>
      </c>
      <c r="H24" s="12" t="s">
        <v>1306</v>
      </c>
      <c r="I24" s="12">
        <v>105</v>
      </c>
      <c r="J24" s="12">
        <v>1</v>
      </c>
      <c r="K24" s="12">
        <v>5000</v>
      </c>
      <c r="L24" s="12"/>
    </row>
    <row r="25" s="7" customFormat="1" ht="25" customHeight="1" spans="1:12">
      <c r="A25" s="27">
        <v>21</v>
      </c>
      <c r="B25" s="12" t="s">
        <v>2518</v>
      </c>
      <c r="C25" s="12" t="s">
        <v>3986</v>
      </c>
      <c r="D25" s="12" t="s">
        <v>3938</v>
      </c>
      <c r="E25" s="12" t="s">
        <v>3988</v>
      </c>
      <c r="F25" s="12">
        <v>12403118</v>
      </c>
      <c r="G25" s="37" t="s">
        <v>3989</v>
      </c>
      <c r="H25" s="12" t="s">
        <v>302</v>
      </c>
      <c r="I25" s="12">
        <v>129</v>
      </c>
      <c r="J25" s="12">
        <v>1</v>
      </c>
      <c r="K25" s="12">
        <v>5000</v>
      </c>
      <c r="L25" s="12"/>
    </row>
    <row r="26" s="7" customFormat="1" ht="25" customHeight="1" spans="1:12">
      <c r="A26" s="27">
        <v>22</v>
      </c>
      <c r="B26" s="35" t="s">
        <v>338</v>
      </c>
      <c r="C26" s="12" t="s">
        <v>3990</v>
      </c>
      <c r="D26" s="12" t="s">
        <v>3970</v>
      </c>
      <c r="E26" s="12" t="s">
        <v>3991</v>
      </c>
      <c r="F26" s="12">
        <v>38064845</v>
      </c>
      <c r="G26" s="37" t="s">
        <v>659</v>
      </c>
      <c r="H26" s="12" t="s">
        <v>302</v>
      </c>
      <c r="I26" s="12">
        <v>375</v>
      </c>
      <c r="J26" s="12">
        <v>1</v>
      </c>
      <c r="K26" s="12">
        <v>5000</v>
      </c>
      <c r="L26" s="12"/>
    </row>
    <row r="27" s="7" customFormat="1" ht="25" customHeight="1" spans="1:12">
      <c r="A27" s="27">
        <v>23</v>
      </c>
      <c r="B27" s="35" t="s">
        <v>343</v>
      </c>
      <c r="C27" s="12" t="s">
        <v>3992</v>
      </c>
      <c r="D27" s="12" t="s">
        <v>3935</v>
      </c>
      <c r="E27" s="12" t="s">
        <v>3993</v>
      </c>
      <c r="F27" s="166" t="s">
        <v>3994</v>
      </c>
      <c r="G27" s="37" t="s">
        <v>346</v>
      </c>
      <c r="H27" s="12" t="s">
        <v>302</v>
      </c>
      <c r="I27" s="12">
        <v>151</v>
      </c>
      <c r="J27" s="12">
        <v>1</v>
      </c>
      <c r="K27" s="12">
        <v>5000</v>
      </c>
      <c r="L27" s="12"/>
    </row>
    <row r="28" s="7" customFormat="1" ht="25" customHeight="1" spans="1:12">
      <c r="A28" s="27">
        <v>24</v>
      </c>
      <c r="B28" s="35" t="s">
        <v>355</v>
      </c>
      <c r="C28" s="12" t="s">
        <v>3992</v>
      </c>
      <c r="D28" s="12" t="s">
        <v>3935</v>
      </c>
      <c r="E28" s="12" t="s">
        <v>3995</v>
      </c>
      <c r="F28" s="166" t="s">
        <v>3996</v>
      </c>
      <c r="G28" s="37" t="s">
        <v>346</v>
      </c>
      <c r="H28" s="12" t="s">
        <v>302</v>
      </c>
      <c r="I28" s="12">
        <v>144</v>
      </c>
      <c r="J28" s="12">
        <v>1</v>
      </c>
      <c r="K28" s="12">
        <v>5000</v>
      </c>
      <c r="L28" s="12"/>
    </row>
    <row r="29" s="7" customFormat="1" ht="25" customHeight="1" spans="1:12">
      <c r="A29" s="27">
        <v>25</v>
      </c>
      <c r="B29" s="12" t="s">
        <v>3997</v>
      </c>
      <c r="C29" s="12" t="s">
        <v>3998</v>
      </c>
      <c r="D29" s="12" t="s">
        <v>3942</v>
      </c>
      <c r="E29" s="12" t="s">
        <v>3999</v>
      </c>
      <c r="F29" s="12">
        <v>12384120</v>
      </c>
      <c r="G29" s="37" t="s">
        <v>1105</v>
      </c>
      <c r="H29" s="12" t="s">
        <v>1306</v>
      </c>
      <c r="I29" s="12">
        <v>113</v>
      </c>
      <c r="J29" s="12">
        <v>1</v>
      </c>
      <c r="K29" s="12">
        <v>5000</v>
      </c>
      <c r="L29" s="12"/>
    </row>
    <row r="30" s="7" customFormat="1" ht="25" customHeight="1" spans="1:12">
      <c r="A30" s="27">
        <v>26</v>
      </c>
      <c r="B30" s="12" t="s">
        <v>418</v>
      </c>
      <c r="C30" s="12" t="s">
        <v>3998</v>
      </c>
      <c r="D30" s="12" t="s">
        <v>3942</v>
      </c>
      <c r="E30" s="12" t="s">
        <v>4000</v>
      </c>
      <c r="F30" s="12">
        <v>14371977</v>
      </c>
      <c r="G30" s="37">
        <v>45107</v>
      </c>
      <c r="H30" s="12" t="s">
        <v>1306</v>
      </c>
      <c r="I30" s="12">
        <v>415</v>
      </c>
      <c r="J30" s="12">
        <v>1</v>
      </c>
      <c r="K30" s="12">
        <v>5000</v>
      </c>
      <c r="L30" s="12"/>
    </row>
    <row r="31" s="7" customFormat="1" ht="25" customHeight="1" spans="1:12">
      <c r="A31" s="27">
        <v>27</v>
      </c>
      <c r="B31" s="12" t="s">
        <v>423</v>
      </c>
      <c r="C31" s="12" t="s">
        <v>3998</v>
      </c>
      <c r="D31" s="12" t="s">
        <v>3942</v>
      </c>
      <c r="E31" s="12" t="s">
        <v>4001</v>
      </c>
      <c r="F31" s="12">
        <v>15720738</v>
      </c>
      <c r="G31" s="37">
        <v>45005</v>
      </c>
      <c r="H31" s="12" t="s">
        <v>1306</v>
      </c>
      <c r="I31" s="12">
        <v>107</v>
      </c>
      <c r="J31" s="12">
        <v>1</v>
      </c>
      <c r="K31" s="12">
        <v>5000</v>
      </c>
      <c r="L31" s="12"/>
    </row>
    <row r="32" s="7" customFormat="1" ht="25" customHeight="1" spans="1:12">
      <c r="A32" s="27">
        <v>28</v>
      </c>
      <c r="B32" s="35" t="s">
        <v>2514</v>
      </c>
      <c r="C32" s="12" t="s">
        <v>3986</v>
      </c>
      <c r="D32" s="12" t="s">
        <v>3938</v>
      </c>
      <c r="E32" s="12" t="s">
        <v>4002</v>
      </c>
      <c r="F32" s="12">
        <v>12403152</v>
      </c>
      <c r="G32" s="37">
        <v>45077</v>
      </c>
      <c r="H32" s="12" t="s">
        <v>1306</v>
      </c>
      <c r="I32" s="12">
        <v>153</v>
      </c>
      <c r="J32" s="12">
        <v>1</v>
      </c>
      <c r="K32" s="12">
        <v>5000</v>
      </c>
      <c r="L32" s="12"/>
    </row>
    <row r="33" s="7" customFormat="1" ht="25" customHeight="1" spans="1:12">
      <c r="A33" s="27">
        <v>29</v>
      </c>
      <c r="B33" s="12" t="s">
        <v>4003</v>
      </c>
      <c r="C33" s="12" t="s">
        <v>4004</v>
      </c>
      <c r="D33" s="12" t="s">
        <v>4005</v>
      </c>
      <c r="E33" s="12" t="s">
        <v>4006</v>
      </c>
      <c r="F33" s="12">
        <v>25254415</v>
      </c>
      <c r="G33" s="37">
        <v>45050</v>
      </c>
      <c r="H33" s="12" t="s">
        <v>1306</v>
      </c>
      <c r="I33" s="12">
        <v>655</v>
      </c>
      <c r="J33" s="12">
        <v>1</v>
      </c>
      <c r="K33" s="12">
        <v>5000</v>
      </c>
      <c r="L33" s="12"/>
    </row>
    <row r="34" s="7" customFormat="1" ht="25" customHeight="1" spans="1:12">
      <c r="A34" s="27">
        <v>30</v>
      </c>
      <c r="B34" s="55" t="s">
        <v>2520</v>
      </c>
      <c r="C34" s="12" t="s">
        <v>3986</v>
      </c>
      <c r="D34" s="12" t="s">
        <v>3938</v>
      </c>
      <c r="E34" s="12" t="s">
        <v>4007</v>
      </c>
      <c r="F34" s="12">
        <v>12403254</v>
      </c>
      <c r="G34" s="37">
        <v>45101</v>
      </c>
      <c r="H34" s="12" t="s">
        <v>1306</v>
      </c>
      <c r="I34" s="12">
        <v>136</v>
      </c>
      <c r="J34" s="12">
        <v>1</v>
      </c>
      <c r="K34" s="12">
        <v>5000</v>
      </c>
      <c r="L34" s="12"/>
    </row>
    <row r="35" s="7" customFormat="1" ht="25" customHeight="1" spans="1:12">
      <c r="A35" s="27">
        <v>31</v>
      </c>
      <c r="B35" s="12" t="s">
        <v>447</v>
      </c>
      <c r="C35" s="12" t="s">
        <v>3990</v>
      </c>
      <c r="D35" s="12" t="s">
        <v>3970</v>
      </c>
      <c r="E35" s="12" t="s">
        <v>4008</v>
      </c>
      <c r="F35" s="166" t="s">
        <v>4009</v>
      </c>
      <c r="G35" s="37">
        <v>45091</v>
      </c>
      <c r="H35" s="12" t="s">
        <v>1306</v>
      </c>
      <c r="I35" s="12">
        <v>183</v>
      </c>
      <c r="J35" s="12">
        <v>1</v>
      </c>
      <c r="K35" s="12">
        <v>5000</v>
      </c>
      <c r="L35" s="12"/>
    </row>
    <row r="36" s="7" customFormat="1" ht="25" customHeight="1" spans="1:12">
      <c r="A36" s="17" t="s">
        <v>486</v>
      </c>
      <c r="B36" s="18"/>
      <c r="C36" s="19"/>
      <c r="D36" s="19"/>
      <c r="E36" s="19"/>
      <c r="F36" s="19"/>
      <c r="G36" s="24"/>
      <c r="H36" s="19"/>
      <c r="I36" s="19"/>
      <c r="J36" s="19">
        <f>SUM(J24:J35)</f>
        <v>12</v>
      </c>
      <c r="K36" s="19">
        <f>SUM(K24:K35)</f>
        <v>60000</v>
      </c>
      <c r="L36" s="19"/>
    </row>
    <row r="37" s="49" customFormat="1" ht="25" customHeight="1" spans="1:12">
      <c r="A37" s="12">
        <v>32</v>
      </c>
      <c r="B37" s="12" t="s">
        <v>4010</v>
      </c>
      <c r="C37" s="12" t="s">
        <v>4011</v>
      </c>
      <c r="D37" s="12" t="s">
        <v>3942</v>
      </c>
      <c r="E37" s="12" t="s">
        <v>4012</v>
      </c>
      <c r="F37" s="166" t="s">
        <v>4013</v>
      </c>
      <c r="G37" s="12" t="s">
        <v>4014</v>
      </c>
      <c r="H37" s="12" t="s">
        <v>1306</v>
      </c>
      <c r="I37" s="12">
        <v>145.64</v>
      </c>
      <c r="J37" s="12">
        <v>1</v>
      </c>
      <c r="K37" s="12">
        <v>5000</v>
      </c>
      <c r="L37" s="12"/>
    </row>
    <row r="38" s="49" customFormat="1" ht="25" customHeight="1" spans="1:12">
      <c r="A38" s="12">
        <v>33</v>
      </c>
      <c r="B38" s="12" t="s">
        <v>514</v>
      </c>
      <c r="C38" s="12" t="s">
        <v>4011</v>
      </c>
      <c r="D38" s="12" t="s">
        <v>3942</v>
      </c>
      <c r="E38" s="12" t="s">
        <v>4015</v>
      </c>
      <c r="F38" s="12">
        <v>25254625</v>
      </c>
      <c r="G38" s="12" t="s">
        <v>2709</v>
      </c>
      <c r="H38" s="12" t="s">
        <v>1306</v>
      </c>
      <c r="I38" s="12">
        <v>110.01</v>
      </c>
      <c r="J38" s="12">
        <v>1</v>
      </c>
      <c r="K38" s="12">
        <v>5000</v>
      </c>
      <c r="L38" s="12"/>
    </row>
    <row r="39" s="49" customFormat="1" ht="25" customHeight="1" spans="1:12">
      <c r="A39" s="12">
        <v>34</v>
      </c>
      <c r="B39" s="12" t="s">
        <v>517</v>
      </c>
      <c r="C39" s="12" t="s">
        <v>4016</v>
      </c>
      <c r="D39" s="12" t="s">
        <v>3942</v>
      </c>
      <c r="E39" s="12" t="s">
        <v>4017</v>
      </c>
      <c r="F39" s="12">
        <v>12384129</v>
      </c>
      <c r="G39" s="12" t="s">
        <v>523</v>
      </c>
      <c r="H39" s="12" t="s">
        <v>1306</v>
      </c>
      <c r="I39" s="12">
        <v>114.52</v>
      </c>
      <c r="J39" s="12">
        <v>1</v>
      </c>
      <c r="K39" s="12">
        <v>5000</v>
      </c>
      <c r="L39" s="12"/>
    </row>
    <row r="40" s="2" customFormat="1" ht="25" customHeight="1" spans="1:12">
      <c r="A40" s="17" t="s">
        <v>563</v>
      </c>
      <c r="B40" s="18"/>
      <c r="C40" s="19"/>
      <c r="D40" s="19"/>
      <c r="E40" s="19"/>
      <c r="F40" s="19"/>
      <c r="G40" s="19"/>
      <c r="H40" s="19"/>
      <c r="I40" s="19"/>
      <c r="J40" s="19">
        <f>SUM(J37:J39)</f>
        <v>3</v>
      </c>
      <c r="K40" s="19">
        <f>SUM(K37:K39)</f>
        <v>15000</v>
      </c>
      <c r="L40" s="19"/>
    </row>
    <row r="41" s="50" customFormat="1" ht="25" customHeight="1" spans="1:12">
      <c r="A41" s="27">
        <v>35</v>
      </c>
      <c r="B41" s="12" t="s">
        <v>4018</v>
      </c>
      <c r="C41" s="12" t="s">
        <v>4019</v>
      </c>
      <c r="D41" s="20" t="s">
        <v>3942</v>
      </c>
      <c r="E41" s="20" t="s">
        <v>4020</v>
      </c>
      <c r="F41" s="20">
        <v>12384157</v>
      </c>
      <c r="G41" s="23" t="s">
        <v>4021</v>
      </c>
      <c r="H41" s="61" t="s">
        <v>1306</v>
      </c>
      <c r="I41" s="61">
        <v>303</v>
      </c>
      <c r="J41" s="72">
        <v>1</v>
      </c>
      <c r="K41" s="61">
        <v>5000</v>
      </c>
      <c r="L41" s="19"/>
    </row>
    <row r="42" s="50" customFormat="1" ht="25" customHeight="1" spans="1:12">
      <c r="A42" s="27">
        <v>36</v>
      </c>
      <c r="B42" s="12" t="s">
        <v>608</v>
      </c>
      <c r="C42" s="12" t="s">
        <v>4022</v>
      </c>
      <c r="D42" s="20" t="s">
        <v>4023</v>
      </c>
      <c r="E42" s="20" t="s">
        <v>4024</v>
      </c>
      <c r="F42" s="20">
        <v>33824321</v>
      </c>
      <c r="G42" s="23" t="s">
        <v>4025</v>
      </c>
      <c r="H42" s="61" t="s">
        <v>1306</v>
      </c>
      <c r="I42" s="61">
        <v>221</v>
      </c>
      <c r="J42" s="72">
        <v>1</v>
      </c>
      <c r="K42" s="61">
        <v>5000</v>
      </c>
      <c r="L42" s="19"/>
    </row>
    <row r="43" s="2" customFormat="1" ht="25" customHeight="1" spans="1:12">
      <c r="A43" s="17" t="s">
        <v>653</v>
      </c>
      <c r="B43" s="18"/>
      <c r="C43" s="12"/>
      <c r="D43" s="20"/>
      <c r="E43" s="20"/>
      <c r="F43" s="20"/>
      <c r="G43" s="23"/>
      <c r="H43" s="61"/>
      <c r="I43" s="61"/>
      <c r="J43" s="73">
        <f>SUM(J41:J42)</f>
        <v>2</v>
      </c>
      <c r="K43" s="19">
        <f>SUM(K41:K42)</f>
        <v>10000</v>
      </c>
      <c r="L43" s="19"/>
    </row>
    <row r="44" ht="25" customHeight="1" spans="1:12">
      <c r="A44" s="12">
        <v>37</v>
      </c>
      <c r="B44" s="12" t="s">
        <v>668</v>
      </c>
      <c r="C44" s="12" t="s">
        <v>4026</v>
      </c>
      <c r="D44" s="12" t="s">
        <v>3942</v>
      </c>
      <c r="E44" s="12" t="s">
        <v>4027</v>
      </c>
      <c r="F44" s="12">
        <v>14371987</v>
      </c>
      <c r="G44" s="12">
        <v>20230708</v>
      </c>
      <c r="H44" s="12" t="s">
        <v>1306</v>
      </c>
      <c r="I44" s="12">
        <v>206.1</v>
      </c>
      <c r="J44" s="12">
        <v>1</v>
      </c>
      <c r="K44" s="12">
        <v>5000</v>
      </c>
      <c r="L44" s="12"/>
    </row>
    <row r="45" ht="25" customHeight="1" spans="1:12">
      <c r="A45" s="12">
        <v>38</v>
      </c>
      <c r="B45" s="12" t="s">
        <v>710</v>
      </c>
      <c r="C45" s="62" t="s">
        <v>3969</v>
      </c>
      <c r="D45" s="12" t="s">
        <v>3970</v>
      </c>
      <c r="E45" s="12" t="s">
        <v>4028</v>
      </c>
      <c r="F45" s="166" t="s">
        <v>4029</v>
      </c>
      <c r="G45" s="12">
        <v>20230718</v>
      </c>
      <c r="H45" s="12" t="s">
        <v>1306</v>
      </c>
      <c r="I45" s="12">
        <v>166.79</v>
      </c>
      <c r="J45" s="12">
        <v>1</v>
      </c>
      <c r="K45" s="12">
        <v>5000</v>
      </c>
      <c r="L45" s="12"/>
    </row>
    <row r="46" ht="25" customHeight="1" spans="1:12">
      <c r="A46" s="12">
        <v>39</v>
      </c>
      <c r="B46" s="12" t="s">
        <v>2845</v>
      </c>
      <c r="C46" s="12" t="s">
        <v>4030</v>
      </c>
      <c r="D46" s="12" t="s">
        <v>3942</v>
      </c>
      <c r="E46" s="12" t="s">
        <v>4031</v>
      </c>
      <c r="F46" s="12">
        <v>25254623</v>
      </c>
      <c r="G46" s="12">
        <v>20230612</v>
      </c>
      <c r="H46" s="12" t="s">
        <v>1306</v>
      </c>
      <c r="I46" s="12">
        <v>137.75</v>
      </c>
      <c r="J46" s="12">
        <v>1</v>
      </c>
      <c r="K46" s="12">
        <v>5000</v>
      </c>
      <c r="L46" s="12"/>
    </row>
    <row r="47" ht="25" customHeight="1" spans="1:12">
      <c r="A47" s="12">
        <v>40</v>
      </c>
      <c r="B47" s="62" t="s">
        <v>2915</v>
      </c>
      <c r="C47" s="12" t="s">
        <v>4026</v>
      </c>
      <c r="D47" s="12" t="s">
        <v>3942</v>
      </c>
      <c r="E47" s="62" t="s">
        <v>4032</v>
      </c>
      <c r="F47" s="62">
        <v>14371996</v>
      </c>
      <c r="G47" s="12">
        <v>20230717</v>
      </c>
      <c r="H47" s="12" t="s">
        <v>1306</v>
      </c>
      <c r="I47" s="12">
        <v>207.58</v>
      </c>
      <c r="J47" s="62">
        <v>1</v>
      </c>
      <c r="K47" s="12">
        <v>5000</v>
      </c>
      <c r="L47" s="12"/>
    </row>
    <row r="48" ht="25" customHeight="1" spans="1:12">
      <c r="A48" s="12">
        <v>41</v>
      </c>
      <c r="B48" s="12" t="s">
        <v>2859</v>
      </c>
      <c r="C48" s="12" t="s">
        <v>4030</v>
      </c>
      <c r="D48" s="12" t="s">
        <v>3942</v>
      </c>
      <c r="E48" s="12" t="s">
        <v>4033</v>
      </c>
      <c r="F48" s="166" t="s">
        <v>4034</v>
      </c>
      <c r="G48" s="12">
        <v>20230615</v>
      </c>
      <c r="H48" s="12" t="s">
        <v>1306</v>
      </c>
      <c r="I48" s="12">
        <v>402.69</v>
      </c>
      <c r="J48" s="12">
        <v>1</v>
      </c>
      <c r="K48" s="12">
        <v>5000</v>
      </c>
      <c r="L48" s="12"/>
    </row>
    <row r="49" ht="25" customHeight="1" spans="1:12">
      <c r="A49" s="12">
        <v>42</v>
      </c>
      <c r="B49" s="12" t="s">
        <v>2861</v>
      </c>
      <c r="C49" s="12" t="s">
        <v>4035</v>
      </c>
      <c r="D49" s="12" t="s">
        <v>3935</v>
      </c>
      <c r="E49" s="12" t="s">
        <v>4036</v>
      </c>
      <c r="F49" s="166" t="s">
        <v>4037</v>
      </c>
      <c r="G49" s="12">
        <v>20230610</v>
      </c>
      <c r="H49" s="12" t="s">
        <v>1306</v>
      </c>
      <c r="I49" s="12">
        <v>298.03</v>
      </c>
      <c r="J49" s="12">
        <v>1</v>
      </c>
      <c r="K49" s="12">
        <v>5000</v>
      </c>
      <c r="L49" s="12"/>
    </row>
    <row r="50" ht="25" customHeight="1" spans="1:12">
      <c r="A50" s="12">
        <v>43</v>
      </c>
      <c r="B50" s="12" t="s">
        <v>2903</v>
      </c>
      <c r="C50" s="12" t="s">
        <v>4038</v>
      </c>
      <c r="D50" s="12" t="s">
        <v>4023</v>
      </c>
      <c r="E50" s="12" t="s">
        <v>4039</v>
      </c>
      <c r="F50" s="12">
        <v>33824333</v>
      </c>
      <c r="G50" s="12">
        <v>20230719</v>
      </c>
      <c r="H50" s="12" t="s">
        <v>1306</v>
      </c>
      <c r="I50" s="12">
        <v>175.38</v>
      </c>
      <c r="J50" s="12">
        <v>1</v>
      </c>
      <c r="K50" s="12">
        <v>5000</v>
      </c>
      <c r="L50" s="12"/>
    </row>
    <row r="51" s="2" customFormat="1" ht="25" customHeight="1" spans="1:12">
      <c r="A51" s="17" t="s">
        <v>746</v>
      </c>
      <c r="B51" s="18"/>
      <c r="C51" s="19"/>
      <c r="D51" s="19"/>
      <c r="E51" s="19"/>
      <c r="F51" s="19"/>
      <c r="G51" s="24"/>
      <c r="H51" s="19"/>
      <c r="I51" s="19"/>
      <c r="J51" s="19">
        <f>SUM(J44:J50)</f>
        <v>7</v>
      </c>
      <c r="K51" s="19">
        <f>SUM(K44:K50)</f>
        <v>35000</v>
      </c>
      <c r="L51" s="19"/>
    </row>
    <row r="52" s="7" customFormat="1" ht="25" customHeight="1" spans="1:12">
      <c r="A52" s="27">
        <v>44</v>
      </c>
      <c r="B52" s="12" t="s">
        <v>750</v>
      </c>
      <c r="C52" s="63" t="s">
        <v>3955</v>
      </c>
      <c r="D52" s="35" t="s">
        <v>3942</v>
      </c>
      <c r="E52" s="12" t="s">
        <v>4040</v>
      </c>
      <c r="F52" s="12">
        <v>14371990</v>
      </c>
      <c r="G52" s="64">
        <v>45119</v>
      </c>
      <c r="H52" s="35" t="s">
        <v>1306</v>
      </c>
      <c r="I52" s="35">
        <v>159.55</v>
      </c>
      <c r="J52" s="74">
        <v>1</v>
      </c>
      <c r="K52" s="75">
        <v>5000</v>
      </c>
      <c r="L52" s="19"/>
    </row>
    <row r="53" s="7" customFormat="1" ht="25" customHeight="1" spans="1:12">
      <c r="A53" s="27">
        <v>45</v>
      </c>
      <c r="B53" s="12" t="s">
        <v>809</v>
      </c>
      <c r="C53" s="63" t="s">
        <v>3955</v>
      </c>
      <c r="D53" s="35" t="s">
        <v>3942</v>
      </c>
      <c r="E53" s="12" t="s">
        <v>4041</v>
      </c>
      <c r="F53" s="12">
        <v>15720730</v>
      </c>
      <c r="G53" s="64">
        <v>45000</v>
      </c>
      <c r="H53" s="35" t="s">
        <v>1306</v>
      </c>
      <c r="I53" s="35">
        <v>285.23</v>
      </c>
      <c r="J53" s="74">
        <v>1</v>
      </c>
      <c r="K53" s="75">
        <v>5000</v>
      </c>
      <c r="L53" s="19"/>
    </row>
    <row r="54" s="7" customFormat="1" ht="25" customHeight="1" spans="1:12">
      <c r="A54" s="27">
        <v>46</v>
      </c>
      <c r="B54" s="12" t="s">
        <v>755</v>
      </c>
      <c r="C54" s="65" t="s">
        <v>3955</v>
      </c>
      <c r="D54" s="66" t="s">
        <v>3942</v>
      </c>
      <c r="E54" s="12" t="s">
        <v>4042</v>
      </c>
      <c r="F54" s="12">
        <v>15720729</v>
      </c>
      <c r="G54" s="64">
        <v>45000</v>
      </c>
      <c r="H54" s="35" t="s">
        <v>1306</v>
      </c>
      <c r="I54" s="35">
        <v>121.5</v>
      </c>
      <c r="J54" s="66">
        <v>2</v>
      </c>
      <c r="K54" s="76">
        <v>10000</v>
      </c>
      <c r="L54" s="19"/>
    </row>
    <row r="55" s="7" customFormat="1" ht="25" customHeight="1" spans="1:12">
      <c r="A55" s="27">
        <v>47</v>
      </c>
      <c r="B55" s="12"/>
      <c r="C55" s="67"/>
      <c r="D55" s="68"/>
      <c r="E55" s="12" t="s">
        <v>4043</v>
      </c>
      <c r="F55" s="12">
        <v>14371992</v>
      </c>
      <c r="G55" s="64">
        <v>45120</v>
      </c>
      <c r="H55" s="35" t="s">
        <v>1306</v>
      </c>
      <c r="I55" s="35">
        <v>326.54</v>
      </c>
      <c r="J55" s="68"/>
      <c r="K55" s="77"/>
      <c r="L55" s="19"/>
    </row>
    <row r="56" s="7" customFormat="1" ht="25" customHeight="1" spans="1:12">
      <c r="A56" s="27">
        <v>48</v>
      </c>
      <c r="B56" s="12" t="s">
        <v>2970</v>
      </c>
      <c r="C56" s="63" t="s">
        <v>3955</v>
      </c>
      <c r="D56" s="35" t="s">
        <v>3942</v>
      </c>
      <c r="E56" s="12" t="s">
        <v>4044</v>
      </c>
      <c r="F56" s="12">
        <v>14371991</v>
      </c>
      <c r="G56" s="64">
        <v>45119</v>
      </c>
      <c r="H56" s="35" t="s">
        <v>1306</v>
      </c>
      <c r="I56" s="35">
        <v>185.81</v>
      </c>
      <c r="J56" s="74">
        <v>1</v>
      </c>
      <c r="K56" s="75">
        <v>5000</v>
      </c>
      <c r="L56" s="19"/>
    </row>
    <row r="57" s="7" customFormat="1" ht="25" customHeight="1" spans="1:12">
      <c r="A57" s="27">
        <v>49</v>
      </c>
      <c r="B57" s="12" t="s">
        <v>814</v>
      </c>
      <c r="C57" s="63" t="s">
        <v>3955</v>
      </c>
      <c r="D57" s="35" t="s">
        <v>3942</v>
      </c>
      <c r="E57" s="12" t="s">
        <v>4045</v>
      </c>
      <c r="F57" s="12">
        <v>15720731</v>
      </c>
      <c r="G57" s="64">
        <v>45001</v>
      </c>
      <c r="H57" s="35" t="s">
        <v>1306</v>
      </c>
      <c r="I57" s="35">
        <v>160</v>
      </c>
      <c r="J57" s="74">
        <v>1</v>
      </c>
      <c r="K57" s="75">
        <v>5000</v>
      </c>
      <c r="L57" s="19"/>
    </row>
    <row r="58" s="7" customFormat="1" ht="25" customHeight="1" spans="1:12">
      <c r="A58" s="27">
        <v>50</v>
      </c>
      <c r="B58" s="12" t="s">
        <v>820</v>
      </c>
      <c r="C58" s="63" t="s">
        <v>3955</v>
      </c>
      <c r="D58" s="35" t="s">
        <v>3942</v>
      </c>
      <c r="E58" s="12" t="s">
        <v>4046</v>
      </c>
      <c r="F58" s="12">
        <v>14371989</v>
      </c>
      <c r="G58" s="64">
        <v>45117</v>
      </c>
      <c r="H58" s="35" t="s">
        <v>1306</v>
      </c>
      <c r="I58" s="35">
        <v>504.02</v>
      </c>
      <c r="J58" s="74">
        <v>1</v>
      </c>
      <c r="K58" s="75">
        <v>5000</v>
      </c>
      <c r="L58" s="19"/>
    </row>
    <row r="59" s="7" customFormat="1" ht="25" customHeight="1" spans="1:12">
      <c r="A59" s="27">
        <v>51</v>
      </c>
      <c r="B59" s="12" t="s">
        <v>879</v>
      </c>
      <c r="C59" s="63" t="s">
        <v>3937</v>
      </c>
      <c r="D59" s="35" t="s">
        <v>3938</v>
      </c>
      <c r="E59" s="12" t="s">
        <v>4047</v>
      </c>
      <c r="F59" s="12">
        <v>32859584</v>
      </c>
      <c r="G59" s="64">
        <v>44741</v>
      </c>
      <c r="H59" s="35" t="s">
        <v>1306</v>
      </c>
      <c r="I59" s="35">
        <v>329.82</v>
      </c>
      <c r="J59" s="74">
        <v>1</v>
      </c>
      <c r="K59" s="75">
        <v>5000</v>
      </c>
      <c r="L59" s="19"/>
    </row>
    <row r="60" s="7" customFormat="1" ht="25" customHeight="1" spans="1:12">
      <c r="A60" s="27">
        <v>52</v>
      </c>
      <c r="B60" s="12" t="s">
        <v>4048</v>
      </c>
      <c r="C60" s="63" t="s">
        <v>3955</v>
      </c>
      <c r="D60" s="35" t="s">
        <v>3942</v>
      </c>
      <c r="E60" s="12" t="s">
        <v>4049</v>
      </c>
      <c r="F60" s="12">
        <v>15720733</v>
      </c>
      <c r="G60" s="64">
        <v>45001</v>
      </c>
      <c r="H60" s="35" t="s">
        <v>1306</v>
      </c>
      <c r="I60" s="35">
        <v>448.18</v>
      </c>
      <c r="J60" s="74">
        <v>1</v>
      </c>
      <c r="K60" s="75">
        <v>5000</v>
      </c>
      <c r="L60" s="19"/>
    </row>
    <row r="61" s="7" customFormat="1" ht="25" customHeight="1" spans="1:12">
      <c r="A61" s="27">
        <v>53</v>
      </c>
      <c r="B61" s="12" t="s">
        <v>2981</v>
      </c>
      <c r="C61" s="63" t="s">
        <v>3937</v>
      </c>
      <c r="D61" s="35" t="s">
        <v>3938</v>
      </c>
      <c r="E61" s="12" t="s">
        <v>4050</v>
      </c>
      <c r="F61" s="12">
        <v>32859587</v>
      </c>
      <c r="G61" s="64">
        <v>44741</v>
      </c>
      <c r="H61" s="35" t="s">
        <v>1306</v>
      </c>
      <c r="I61" s="35">
        <v>300</v>
      </c>
      <c r="J61" s="74">
        <v>1</v>
      </c>
      <c r="K61" s="75">
        <v>5000</v>
      </c>
      <c r="L61" s="19"/>
    </row>
    <row r="62" s="7" customFormat="1" ht="25" customHeight="1" spans="1:12">
      <c r="A62" s="27">
        <v>54</v>
      </c>
      <c r="B62" s="12" t="s">
        <v>4051</v>
      </c>
      <c r="C62" s="63" t="s">
        <v>4052</v>
      </c>
      <c r="D62" s="35" t="s">
        <v>4053</v>
      </c>
      <c r="E62" s="166" t="s">
        <v>4054</v>
      </c>
      <c r="F62" s="12">
        <v>57998959</v>
      </c>
      <c r="G62" s="64">
        <v>45125</v>
      </c>
      <c r="H62" s="35" t="s">
        <v>1306</v>
      </c>
      <c r="I62" s="35">
        <v>369.28</v>
      </c>
      <c r="J62" s="74">
        <v>1</v>
      </c>
      <c r="K62" s="75">
        <v>5000</v>
      </c>
      <c r="L62" s="19"/>
    </row>
    <row r="63" s="7" customFormat="1" ht="25" customHeight="1" spans="1:12">
      <c r="A63" s="27">
        <v>55</v>
      </c>
      <c r="B63" s="12" t="s">
        <v>826</v>
      </c>
      <c r="C63" s="63" t="s">
        <v>3955</v>
      </c>
      <c r="D63" s="35" t="s">
        <v>4055</v>
      </c>
      <c r="E63" s="12" t="s">
        <v>4056</v>
      </c>
      <c r="F63" s="12">
        <v>14371998</v>
      </c>
      <c r="G63" s="64">
        <v>45124</v>
      </c>
      <c r="H63" s="35" t="s">
        <v>1306</v>
      </c>
      <c r="I63" s="35">
        <v>105.98</v>
      </c>
      <c r="J63" s="74">
        <v>1</v>
      </c>
      <c r="K63" s="75">
        <v>5000</v>
      </c>
      <c r="L63" s="19"/>
    </row>
    <row r="64" s="7" customFormat="1" ht="25" customHeight="1" spans="1:12">
      <c r="A64" s="27">
        <v>56</v>
      </c>
      <c r="B64" s="12" t="s">
        <v>768</v>
      </c>
      <c r="C64" s="35" t="s">
        <v>3969</v>
      </c>
      <c r="D64" s="35" t="s">
        <v>4057</v>
      </c>
      <c r="E64" s="12" t="s">
        <v>4058</v>
      </c>
      <c r="F64" s="166" t="s">
        <v>4059</v>
      </c>
      <c r="G64" s="64">
        <v>45128</v>
      </c>
      <c r="H64" s="35" t="s">
        <v>1306</v>
      </c>
      <c r="I64" s="35">
        <v>239.37</v>
      </c>
      <c r="J64" s="35">
        <v>1</v>
      </c>
      <c r="K64" s="75">
        <v>5000</v>
      </c>
      <c r="L64" s="19"/>
    </row>
    <row r="65" s="7" customFormat="1" ht="25" customHeight="1" spans="1:12">
      <c r="A65" s="27">
        <v>57</v>
      </c>
      <c r="B65" s="12" t="s">
        <v>763</v>
      </c>
      <c r="C65" s="35" t="s">
        <v>3969</v>
      </c>
      <c r="D65" s="35" t="s">
        <v>4057</v>
      </c>
      <c r="E65" s="12" t="s">
        <v>4060</v>
      </c>
      <c r="F65" s="166" t="s">
        <v>4061</v>
      </c>
      <c r="G65" s="64">
        <v>45128</v>
      </c>
      <c r="H65" s="35" t="s">
        <v>1306</v>
      </c>
      <c r="I65" s="35">
        <v>403.41</v>
      </c>
      <c r="J65" s="35">
        <v>1</v>
      </c>
      <c r="K65" s="75">
        <v>5000</v>
      </c>
      <c r="L65" s="19"/>
    </row>
    <row r="66" s="2" customFormat="1" ht="25" customHeight="1" spans="1:12">
      <c r="A66" s="17" t="s">
        <v>881</v>
      </c>
      <c r="B66" s="18"/>
      <c r="C66" s="19"/>
      <c r="D66" s="19"/>
      <c r="E66" s="19"/>
      <c r="F66" s="19"/>
      <c r="G66" s="19"/>
      <c r="H66" s="19"/>
      <c r="I66" s="19"/>
      <c r="J66" s="19">
        <f>SUM(J52:J65)</f>
        <v>14</v>
      </c>
      <c r="K66" s="19">
        <f>SUM(K52:K65)</f>
        <v>70000</v>
      </c>
      <c r="L66" s="19"/>
    </row>
    <row r="67" s="7" customFormat="1" ht="25" customHeight="1" spans="1:12">
      <c r="A67" s="27">
        <v>58</v>
      </c>
      <c r="B67" s="20" t="s">
        <v>886</v>
      </c>
      <c r="C67" s="12" t="s">
        <v>4062</v>
      </c>
      <c r="D67" s="20" t="s">
        <v>3938</v>
      </c>
      <c r="E67" s="12" t="s">
        <v>4063</v>
      </c>
      <c r="F67" s="32" t="s">
        <v>4064</v>
      </c>
      <c r="G67" s="32" t="s">
        <v>896</v>
      </c>
      <c r="H67" s="12" t="s">
        <v>2710</v>
      </c>
      <c r="I67" s="12">
        <v>140</v>
      </c>
      <c r="J67" s="83">
        <v>1</v>
      </c>
      <c r="K67" s="12">
        <v>5000</v>
      </c>
      <c r="L67" s="19"/>
    </row>
    <row r="68" s="7" customFormat="1" ht="25" customHeight="1" spans="1:12">
      <c r="A68" s="27">
        <v>59</v>
      </c>
      <c r="B68" s="20" t="s">
        <v>1055</v>
      </c>
      <c r="C68" s="12" t="s">
        <v>4016</v>
      </c>
      <c r="D68" s="20" t="s">
        <v>3942</v>
      </c>
      <c r="E68" s="32" t="s">
        <v>4065</v>
      </c>
      <c r="F68" s="32" t="s">
        <v>4066</v>
      </c>
      <c r="G68" s="32" t="s">
        <v>4067</v>
      </c>
      <c r="H68" s="12" t="s">
        <v>2710</v>
      </c>
      <c r="I68" s="12">
        <v>578.91</v>
      </c>
      <c r="J68" s="83">
        <v>1</v>
      </c>
      <c r="K68" s="12">
        <v>5000</v>
      </c>
      <c r="L68" s="19"/>
    </row>
    <row r="69" s="7" customFormat="1" ht="25" customHeight="1" spans="1:12">
      <c r="A69" s="27">
        <v>60</v>
      </c>
      <c r="B69" s="20" t="s">
        <v>4068</v>
      </c>
      <c r="C69" s="12" t="s">
        <v>4016</v>
      </c>
      <c r="D69" s="20" t="s">
        <v>3942</v>
      </c>
      <c r="E69" s="32" t="s">
        <v>4069</v>
      </c>
      <c r="F69" s="32" t="s">
        <v>4070</v>
      </c>
      <c r="G69" s="32" t="s">
        <v>4071</v>
      </c>
      <c r="H69" s="12" t="s">
        <v>2710</v>
      </c>
      <c r="I69" s="12">
        <v>473.08</v>
      </c>
      <c r="J69" s="83">
        <v>1</v>
      </c>
      <c r="K69" s="12">
        <v>5000</v>
      </c>
      <c r="L69" s="19"/>
    </row>
    <row r="70" s="7" customFormat="1" ht="25" customHeight="1" spans="1:12">
      <c r="A70" s="27">
        <v>61</v>
      </c>
      <c r="B70" s="20" t="s">
        <v>1106</v>
      </c>
      <c r="C70" s="12" t="s">
        <v>4016</v>
      </c>
      <c r="D70" s="20" t="s">
        <v>3942</v>
      </c>
      <c r="E70" s="32" t="s">
        <v>4072</v>
      </c>
      <c r="F70" s="32" t="s">
        <v>4073</v>
      </c>
      <c r="G70" s="32" t="s">
        <v>2094</v>
      </c>
      <c r="H70" s="12" t="s">
        <v>2710</v>
      </c>
      <c r="I70" s="12">
        <v>371.72</v>
      </c>
      <c r="J70" s="83">
        <v>1</v>
      </c>
      <c r="K70" s="12">
        <v>5000</v>
      </c>
      <c r="L70" s="19"/>
    </row>
    <row r="71" s="7" customFormat="1" ht="25" customHeight="1" spans="1:12">
      <c r="A71" s="27">
        <v>62</v>
      </c>
      <c r="B71" s="12" t="s">
        <v>2999</v>
      </c>
      <c r="C71" s="12" t="s">
        <v>4074</v>
      </c>
      <c r="D71" s="20" t="s">
        <v>3935</v>
      </c>
      <c r="E71" s="32" t="s">
        <v>4075</v>
      </c>
      <c r="F71" s="32" t="s">
        <v>4076</v>
      </c>
      <c r="G71" s="32" t="s">
        <v>889</v>
      </c>
      <c r="H71" s="12" t="s">
        <v>2710</v>
      </c>
      <c r="I71" s="12">
        <v>127.84</v>
      </c>
      <c r="J71" s="83">
        <v>1</v>
      </c>
      <c r="K71" s="12">
        <v>5000</v>
      </c>
      <c r="L71" s="19"/>
    </row>
    <row r="72" s="7" customFormat="1" ht="25" customHeight="1" spans="1:12">
      <c r="A72" s="27">
        <v>63</v>
      </c>
      <c r="B72" s="20" t="s">
        <v>4077</v>
      </c>
      <c r="C72" s="12" t="s">
        <v>4016</v>
      </c>
      <c r="D72" s="20" t="s">
        <v>3942</v>
      </c>
      <c r="E72" s="32" t="s">
        <v>4078</v>
      </c>
      <c r="F72" s="32" t="s">
        <v>4079</v>
      </c>
      <c r="G72" s="32" t="s">
        <v>957</v>
      </c>
      <c r="H72" s="12" t="s">
        <v>2710</v>
      </c>
      <c r="I72" s="12">
        <v>108.7</v>
      </c>
      <c r="J72" s="83">
        <v>1</v>
      </c>
      <c r="K72" s="12">
        <v>5000</v>
      </c>
      <c r="L72" s="19"/>
    </row>
    <row r="73" s="7" customFormat="1" ht="25" customHeight="1" spans="1:12">
      <c r="A73" s="27">
        <v>64</v>
      </c>
      <c r="B73" s="20" t="s">
        <v>1046</v>
      </c>
      <c r="C73" s="12" t="s">
        <v>4074</v>
      </c>
      <c r="D73" s="20" t="s">
        <v>3935</v>
      </c>
      <c r="E73" s="32" t="s">
        <v>4080</v>
      </c>
      <c r="F73" s="32" t="s">
        <v>4081</v>
      </c>
      <c r="G73" s="32" t="s">
        <v>976</v>
      </c>
      <c r="H73" s="12" t="s">
        <v>2710</v>
      </c>
      <c r="I73" s="12">
        <v>119.85</v>
      </c>
      <c r="J73" s="83">
        <v>1</v>
      </c>
      <c r="K73" s="12">
        <v>5000</v>
      </c>
      <c r="L73" s="19"/>
    </row>
    <row r="74" s="7" customFormat="1" ht="25" customHeight="1" spans="1:12">
      <c r="A74" s="27">
        <v>65</v>
      </c>
      <c r="B74" s="20" t="s">
        <v>4082</v>
      </c>
      <c r="C74" s="12" t="s">
        <v>4016</v>
      </c>
      <c r="D74" s="20" t="s">
        <v>3942</v>
      </c>
      <c r="E74" s="32" t="s">
        <v>4083</v>
      </c>
      <c r="F74" s="32" t="s">
        <v>4070</v>
      </c>
      <c r="G74" s="32" t="s">
        <v>4084</v>
      </c>
      <c r="H74" s="12" t="s">
        <v>2710</v>
      </c>
      <c r="I74" s="12">
        <v>102.6</v>
      </c>
      <c r="J74" s="83">
        <v>1</v>
      </c>
      <c r="K74" s="12">
        <v>5000</v>
      </c>
      <c r="L74" s="19"/>
    </row>
    <row r="75" s="7" customFormat="1" ht="25" customHeight="1" spans="1:12">
      <c r="A75" s="27">
        <v>66</v>
      </c>
      <c r="B75" s="12" t="s">
        <v>2993</v>
      </c>
      <c r="C75" s="12" t="s">
        <v>3969</v>
      </c>
      <c r="D75" s="12" t="s">
        <v>3970</v>
      </c>
      <c r="E75" s="32" t="s">
        <v>4085</v>
      </c>
      <c r="F75" s="32" t="s">
        <v>4086</v>
      </c>
      <c r="G75" s="32" t="s">
        <v>4087</v>
      </c>
      <c r="H75" s="12" t="s">
        <v>2710</v>
      </c>
      <c r="I75" s="12">
        <v>278.48</v>
      </c>
      <c r="J75" s="83">
        <v>1</v>
      </c>
      <c r="K75" s="12">
        <v>5000</v>
      </c>
      <c r="L75" s="12" t="s">
        <v>207</v>
      </c>
    </row>
    <row r="76" s="7" customFormat="1" ht="25" customHeight="1" spans="1:12">
      <c r="A76" s="27">
        <v>67</v>
      </c>
      <c r="B76" s="12" t="s">
        <v>4088</v>
      </c>
      <c r="C76" s="12" t="s">
        <v>4016</v>
      </c>
      <c r="D76" s="20" t="s">
        <v>3942</v>
      </c>
      <c r="E76" s="32" t="s">
        <v>4089</v>
      </c>
      <c r="F76" s="32" t="s">
        <v>4090</v>
      </c>
      <c r="G76" s="32" t="s">
        <v>921</v>
      </c>
      <c r="H76" s="12" t="s">
        <v>2710</v>
      </c>
      <c r="I76" s="12">
        <v>659.79</v>
      </c>
      <c r="J76" s="83">
        <v>1</v>
      </c>
      <c r="K76" s="12">
        <v>5000</v>
      </c>
      <c r="L76" s="19"/>
    </row>
    <row r="77" s="7" customFormat="1" ht="25" customHeight="1" spans="1:12">
      <c r="A77" s="27">
        <v>68</v>
      </c>
      <c r="B77" s="20" t="s">
        <v>3003</v>
      </c>
      <c r="C77" s="12" t="s">
        <v>4016</v>
      </c>
      <c r="D77" s="20" t="s">
        <v>3942</v>
      </c>
      <c r="E77" s="32" t="s">
        <v>4091</v>
      </c>
      <c r="F77" s="32" t="s">
        <v>4092</v>
      </c>
      <c r="G77" s="32" t="s">
        <v>4093</v>
      </c>
      <c r="H77" s="12" t="s">
        <v>2710</v>
      </c>
      <c r="I77" s="12">
        <v>122.06</v>
      </c>
      <c r="J77" s="83">
        <v>1</v>
      </c>
      <c r="K77" s="12">
        <v>5000</v>
      </c>
      <c r="L77" s="19"/>
    </row>
    <row r="78" s="2" customFormat="1" ht="25" customHeight="1" spans="1:12">
      <c r="A78" s="17" t="s">
        <v>1142</v>
      </c>
      <c r="B78" s="18"/>
      <c r="C78" s="19"/>
      <c r="D78" s="19"/>
      <c r="E78" s="19"/>
      <c r="F78" s="19"/>
      <c r="G78" s="78"/>
      <c r="H78" s="19"/>
      <c r="I78" s="19"/>
      <c r="J78" s="19">
        <f>SUM(J67:J77)</f>
        <v>11</v>
      </c>
      <c r="K78" s="19">
        <f>SUM(K67:K77)</f>
        <v>55000</v>
      </c>
      <c r="L78" s="19"/>
    </row>
    <row r="79" s="49" customFormat="1" ht="25" customHeight="1" spans="1:12">
      <c r="A79" s="12">
        <v>69</v>
      </c>
      <c r="B79" s="12" t="s">
        <v>3180</v>
      </c>
      <c r="C79" s="12" t="s">
        <v>3934</v>
      </c>
      <c r="D79" s="12" t="s">
        <v>3935</v>
      </c>
      <c r="E79" s="37" t="s">
        <v>4094</v>
      </c>
      <c r="F79" s="166" t="s">
        <v>4095</v>
      </c>
      <c r="G79" s="37">
        <v>45124</v>
      </c>
      <c r="H79" s="12" t="s">
        <v>1306</v>
      </c>
      <c r="I79" s="12">
        <v>129.29</v>
      </c>
      <c r="J79" s="12">
        <v>1</v>
      </c>
      <c r="K79" s="12">
        <v>5000</v>
      </c>
      <c r="L79" s="12"/>
    </row>
    <row r="80" ht="25" customHeight="1" spans="1:12">
      <c r="A80" s="12">
        <v>70</v>
      </c>
      <c r="B80" s="12" t="s">
        <v>1158</v>
      </c>
      <c r="C80" s="12" t="s">
        <v>4062</v>
      </c>
      <c r="D80" s="12" t="s">
        <v>3938</v>
      </c>
      <c r="E80" s="37" t="s">
        <v>4096</v>
      </c>
      <c r="F80" s="166" t="s">
        <v>4097</v>
      </c>
      <c r="G80" s="37">
        <v>44992</v>
      </c>
      <c r="H80" s="12" t="s">
        <v>1306</v>
      </c>
      <c r="I80" s="12">
        <v>131.71</v>
      </c>
      <c r="J80" s="12">
        <v>1</v>
      </c>
      <c r="K80" s="12">
        <v>5000</v>
      </c>
      <c r="L80" s="12"/>
    </row>
    <row r="81" ht="25" customHeight="1" spans="1:12">
      <c r="A81" s="12">
        <v>71</v>
      </c>
      <c r="B81" s="12" t="s">
        <v>1173</v>
      </c>
      <c r="C81" s="12" t="s">
        <v>4098</v>
      </c>
      <c r="D81" s="12" t="s">
        <v>4099</v>
      </c>
      <c r="E81" s="37" t="s">
        <v>4100</v>
      </c>
      <c r="F81" s="12">
        <v>32871027</v>
      </c>
      <c r="G81" s="37">
        <v>45111</v>
      </c>
      <c r="H81" s="12" t="s">
        <v>1306</v>
      </c>
      <c r="I81" s="12">
        <v>187.71</v>
      </c>
      <c r="J81" s="12">
        <v>1</v>
      </c>
      <c r="K81" s="12">
        <v>5000</v>
      </c>
      <c r="L81" s="12"/>
    </row>
    <row r="82" ht="25" customHeight="1" spans="1:12">
      <c r="A82" s="12">
        <v>72</v>
      </c>
      <c r="B82" s="12" t="s">
        <v>4101</v>
      </c>
      <c r="C82" s="12" t="s">
        <v>4102</v>
      </c>
      <c r="D82" s="12" t="s">
        <v>4023</v>
      </c>
      <c r="E82" s="37" t="s">
        <v>4103</v>
      </c>
      <c r="F82" s="12">
        <v>33824331</v>
      </c>
      <c r="G82" s="37">
        <v>45104</v>
      </c>
      <c r="H82" s="12" t="s">
        <v>1306</v>
      </c>
      <c r="I82" s="12">
        <v>137.63</v>
      </c>
      <c r="J82" s="12">
        <v>1</v>
      </c>
      <c r="K82" s="12">
        <v>5000</v>
      </c>
      <c r="L82" s="12"/>
    </row>
    <row r="83" ht="25" customHeight="1" spans="1:12">
      <c r="A83" s="12">
        <v>73</v>
      </c>
      <c r="B83" s="12" t="s">
        <v>1177</v>
      </c>
      <c r="C83" s="12" t="s">
        <v>4016</v>
      </c>
      <c r="D83" s="12" t="s">
        <v>3942</v>
      </c>
      <c r="E83" s="37" t="s">
        <v>4104</v>
      </c>
      <c r="F83" s="12">
        <v>12384151</v>
      </c>
      <c r="G83" s="37">
        <v>45064</v>
      </c>
      <c r="H83" s="12" t="s">
        <v>1306</v>
      </c>
      <c r="I83" s="12">
        <v>150</v>
      </c>
      <c r="J83" s="12">
        <v>1</v>
      </c>
      <c r="K83" s="12">
        <v>5000</v>
      </c>
      <c r="L83" s="12"/>
    </row>
    <row r="84" ht="25" customHeight="1" spans="1:12">
      <c r="A84" s="12">
        <v>74</v>
      </c>
      <c r="B84" s="12" t="s">
        <v>4105</v>
      </c>
      <c r="C84" s="12" t="s">
        <v>4016</v>
      </c>
      <c r="D84" s="12" t="s">
        <v>4055</v>
      </c>
      <c r="E84" s="37" t="s">
        <v>4106</v>
      </c>
      <c r="F84" s="12">
        <v>12384165</v>
      </c>
      <c r="G84" s="37">
        <v>45071</v>
      </c>
      <c r="H84" s="12" t="s">
        <v>1306</v>
      </c>
      <c r="I84" s="12">
        <v>145.37</v>
      </c>
      <c r="J84" s="12">
        <v>1</v>
      </c>
      <c r="K84" s="12">
        <v>5000</v>
      </c>
      <c r="L84" s="12"/>
    </row>
    <row r="85" ht="25" customHeight="1" spans="1:12">
      <c r="A85" s="12">
        <v>75</v>
      </c>
      <c r="B85" s="12" t="s">
        <v>1187</v>
      </c>
      <c r="C85" s="12" t="s">
        <v>3969</v>
      </c>
      <c r="D85" s="12" t="s">
        <v>3970</v>
      </c>
      <c r="E85" s="37" t="s">
        <v>4107</v>
      </c>
      <c r="F85" s="166" t="s">
        <v>4108</v>
      </c>
      <c r="G85" s="37">
        <v>45081</v>
      </c>
      <c r="H85" s="12" t="s">
        <v>1306</v>
      </c>
      <c r="I85" s="12">
        <v>311.87</v>
      </c>
      <c r="J85" s="12">
        <v>1</v>
      </c>
      <c r="K85" s="12">
        <v>5000</v>
      </c>
      <c r="L85" s="12"/>
    </row>
    <row r="86" ht="25" customHeight="1" spans="1:12">
      <c r="A86" s="12">
        <v>76</v>
      </c>
      <c r="B86" s="12" t="s">
        <v>1236</v>
      </c>
      <c r="C86" s="12" t="s">
        <v>4062</v>
      </c>
      <c r="D86" s="12" t="s">
        <v>3938</v>
      </c>
      <c r="E86" s="37" t="s">
        <v>4109</v>
      </c>
      <c r="F86" s="12">
        <v>12402997</v>
      </c>
      <c r="G86" s="37">
        <v>45023</v>
      </c>
      <c r="H86" s="12" t="s">
        <v>1306</v>
      </c>
      <c r="I86" s="12">
        <v>136.99</v>
      </c>
      <c r="J86" s="12">
        <v>1</v>
      </c>
      <c r="K86" s="12">
        <v>5000</v>
      </c>
      <c r="L86" s="12"/>
    </row>
    <row r="87" ht="25" customHeight="1" spans="1:12">
      <c r="A87" s="12">
        <v>77</v>
      </c>
      <c r="B87" s="12" t="s">
        <v>1238</v>
      </c>
      <c r="C87" s="12" t="s">
        <v>4011</v>
      </c>
      <c r="D87" s="12" t="s">
        <v>3942</v>
      </c>
      <c r="E87" s="37" t="s">
        <v>4110</v>
      </c>
      <c r="F87" s="12">
        <v>25254533</v>
      </c>
      <c r="G87" s="37">
        <v>45073</v>
      </c>
      <c r="H87" s="12" t="s">
        <v>1306</v>
      </c>
      <c r="I87" s="12">
        <v>127.76</v>
      </c>
      <c r="J87" s="12">
        <v>1</v>
      </c>
      <c r="K87" s="12">
        <v>5000</v>
      </c>
      <c r="L87" s="12"/>
    </row>
    <row r="88" ht="25" customHeight="1" spans="1:12">
      <c r="A88" s="12">
        <v>78</v>
      </c>
      <c r="B88" s="12" t="s">
        <v>1240</v>
      </c>
      <c r="C88" s="12" t="s">
        <v>3969</v>
      </c>
      <c r="D88" s="12" t="s">
        <v>3970</v>
      </c>
      <c r="E88" s="37" t="s">
        <v>4111</v>
      </c>
      <c r="F88" s="166" t="s">
        <v>4112</v>
      </c>
      <c r="G88" s="37">
        <v>45071</v>
      </c>
      <c r="H88" s="12" t="s">
        <v>1306</v>
      </c>
      <c r="I88" s="12">
        <v>372.7</v>
      </c>
      <c r="J88" s="12">
        <v>1</v>
      </c>
      <c r="K88" s="12">
        <v>5000</v>
      </c>
      <c r="L88" s="12"/>
    </row>
    <row r="89" ht="25" customHeight="1" spans="1:12">
      <c r="A89" s="12">
        <v>79</v>
      </c>
      <c r="B89" s="12" t="s">
        <v>1246</v>
      </c>
      <c r="C89" s="12" t="s">
        <v>4062</v>
      </c>
      <c r="D89" s="12" t="s">
        <v>3938</v>
      </c>
      <c r="E89" s="37" t="s">
        <v>4113</v>
      </c>
      <c r="F89" s="12">
        <v>12403330</v>
      </c>
      <c r="G89" s="37">
        <v>45115</v>
      </c>
      <c r="H89" s="12" t="s">
        <v>1306</v>
      </c>
      <c r="I89" s="12">
        <v>115.76</v>
      </c>
      <c r="J89" s="12">
        <v>1</v>
      </c>
      <c r="K89" s="12">
        <v>5000</v>
      </c>
      <c r="L89" s="12"/>
    </row>
    <row r="90" ht="25" customHeight="1" spans="1:12">
      <c r="A90" s="12">
        <v>80</v>
      </c>
      <c r="B90" s="12" t="s">
        <v>3202</v>
      </c>
      <c r="C90" s="12" t="s">
        <v>4011</v>
      </c>
      <c r="D90" s="12" t="s">
        <v>3942</v>
      </c>
      <c r="E90" s="37" t="s">
        <v>4114</v>
      </c>
      <c r="F90" s="166" t="s">
        <v>4115</v>
      </c>
      <c r="G90" s="37">
        <v>45096</v>
      </c>
      <c r="H90" s="12" t="s">
        <v>1306</v>
      </c>
      <c r="I90" s="12">
        <v>124.12</v>
      </c>
      <c r="J90" s="12">
        <v>1</v>
      </c>
      <c r="K90" s="12">
        <v>5000</v>
      </c>
      <c r="L90" s="12"/>
    </row>
    <row r="91" ht="25" customHeight="1" spans="1:12">
      <c r="A91" s="12">
        <v>81</v>
      </c>
      <c r="B91" s="12" t="s">
        <v>4116</v>
      </c>
      <c r="C91" s="12" t="s">
        <v>4062</v>
      </c>
      <c r="D91" s="12" t="s">
        <v>3938</v>
      </c>
      <c r="E91" s="37" t="s">
        <v>4117</v>
      </c>
      <c r="F91" s="12">
        <v>12403041</v>
      </c>
      <c r="G91" s="37">
        <v>45039</v>
      </c>
      <c r="H91" s="12" t="s">
        <v>1306</v>
      </c>
      <c r="I91" s="12">
        <v>109.36</v>
      </c>
      <c r="J91" s="12">
        <v>1</v>
      </c>
      <c r="K91" s="12">
        <v>5000</v>
      </c>
      <c r="L91" s="12"/>
    </row>
    <row r="92" ht="25" customHeight="1" spans="1:12">
      <c r="A92" s="12">
        <v>82</v>
      </c>
      <c r="B92" s="12" t="s">
        <v>1260</v>
      </c>
      <c r="C92" s="12" t="s">
        <v>4011</v>
      </c>
      <c r="D92" s="12" t="s">
        <v>3942</v>
      </c>
      <c r="E92" s="37" t="s">
        <v>4118</v>
      </c>
      <c r="F92" s="12">
        <v>25254609</v>
      </c>
      <c r="G92" s="37">
        <v>45086</v>
      </c>
      <c r="H92" s="12" t="s">
        <v>1306</v>
      </c>
      <c r="I92" s="12">
        <v>147.56</v>
      </c>
      <c r="J92" s="12">
        <v>1</v>
      </c>
      <c r="K92" s="12">
        <v>5000</v>
      </c>
      <c r="L92" s="12"/>
    </row>
    <row r="93" s="2" customFormat="1" ht="25" customHeight="1" spans="1:12">
      <c r="A93" s="17" t="s">
        <v>1292</v>
      </c>
      <c r="B93" s="18"/>
      <c r="C93" s="19"/>
      <c r="D93" s="19"/>
      <c r="E93" s="19"/>
      <c r="F93" s="19"/>
      <c r="G93" s="24"/>
      <c r="H93" s="19"/>
      <c r="I93" s="19"/>
      <c r="J93" s="19">
        <f>SUM(J79:J92)</f>
        <v>14</v>
      </c>
      <c r="K93" s="19">
        <f>SUM(K79:K92)</f>
        <v>70000</v>
      </c>
      <c r="L93" s="19"/>
    </row>
    <row r="94" ht="25" customHeight="1" spans="1:12">
      <c r="A94" s="12">
        <v>83</v>
      </c>
      <c r="B94" s="12" t="s">
        <v>4119</v>
      </c>
      <c r="C94" s="12" t="s">
        <v>3955</v>
      </c>
      <c r="D94" s="12" t="s">
        <v>3942</v>
      </c>
      <c r="E94" s="12" t="s">
        <v>4120</v>
      </c>
      <c r="F94" s="12">
        <v>12384092</v>
      </c>
      <c r="G94" s="79">
        <v>45027</v>
      </c>
      <c r="H94" s="12" t="s">
        <v>1306</v>
      </c>
      <c r="I94" s="12">
        <v>141.47</v>
      </c>
      <c r="J94" s="12">
        <v>1</v>
      </c>
      <c r="K94" s="12">
        <v>5000</v>
      </c>
      <c r="L94" s="12"/>
    </row>
    <row r="95" customFormat="1" ht="25" customHeight="1" spans="1:12">
      <c r="A95" s="12">
        <v>84</v>
      </c>
      <c r="B95" s="12" t="s">
        <v>4121</v>
      </c>
      <c r="C95" s="12" t="s">
        <v>3955</v>
      </c>
      <c r="D95" s="12" t="s">
        <v>3942</v>
      </c>
      <c r="E95" s="12" t="s">
        <v>4122</v>
      </c>
      <c r="F95" s="12">
        <v>12384093</v>
      </c>
      <c r="G95" s="79">
        <v>45027</v>
      </c>
      <c r="H95" s="12" t="s">
        <v>1306</v>
      </c>
      <c r="I95" s="12">
        <v>141.18</v>
      </c>
      <c r="J95" s="12">
        <v>1</v>
      </c>
      <c r="K95" s="12">
        <v>5000</v>
      </c>
      <c r="L95" s="12"/>
    </row>
    <row r="96" customFormat="1" ht="25" customHeight="1" spans="1:12">
      <c r="A96" s="12">
        <v>85</v>
      </c>
      <c r="B96" s="12" t="s">
        <v>3349</v>
      </c>
      <c r="C96" s="12" t="s">
        <v>3937</v>
      </c>
      <c r="D96" s="12" t="s">
        <v>3938</v>
      </c>
      <c r="E96" s="12" t="s">
        <v>4123</v>
      </c>
      <c r="F96" s="12">
        <v>12403069</v>
      </c>
      <c r="G96" s="79">
        <v>45051</v>
      </c>
      <c r="H96" s="12" t="s">
        <v>1306</v>
      </c>
      <c r="I96" s="12">
        <v>200</v>
      </c>
      <c r="J96" s="12">
        <v>1</v>
      </c>
      <c r="K96" s="12">
        <v>5000</v>
      </c>
      <c r="L96" s="12"/>
    </row>
    <row r="97" customFormat="1" ht="25" customHeight="1" spans="1:12">
      <c r="A97" s="12">
        <v>86</v>
      </c>
      <c r="B97" s="12" t="s">
        <v>1301</v>
      </c>
      <c r="C97" s="12" t="s">
        <v>3937</v>
      </c>
      <c r="D97" s="12" t="s">
        <v>3938</v>
      </c>
      <c r="E97" s="12" t="s">
        <v>4124</v>
      </c>
      <c r="F97" s="166" t="s">
        <v>4125</v>
      </c>
      <c r="G97" s="79">
        <v>45010</v>
      </c>
      <c r="H97" s="12" t="s">
        <v>652</v>
      </c>
      <c r="I97" s="12">
        <v>106.1</v>
      </c>
      <c r="J97" s="12">
        <v>1</v>
      </c>
      <c r="K97" s="12">
        <v>5000</v>
      </c>
      <c r="L97" s="12"/>
    </row>
    <row r="98" customFormat="1" ht="25" customHeight="1" spans="1:12">
      <c r="A98" s="12">
        <v>87</v>
      </c>
      <c r="B98" s="12" t="s">
        <v>3266</v>
      </c>
      <c r="C98" s="12" t="s">
        <v>3955</v>
      </c>
      <c r="D98" s="12" t="s">
        <v>3942</v>
      </c>
      <c r="E98" s="12" t="s">
        <v>4126</v>
      </c>
      <c r="F98" s="12">
        <v>12384094</v>
      </c>
      <c r="G98" s="79">
        <v>45027</v>
      </c>
      <c r="H98" s="12" t="s">
        <v>1306</v>
      </c>
      <c r="I98" s="12">
        <v>441</v>
      </c>
      <c r="J98" s="12">
        <v>1</v>
      </c>
      <c r="K98" s="12">
        <v>5000</v>
      </c>
      <c r="L98" s="12"/>
    </row>
    <row r="99" customFormat="1" ht="25" customHeight="1" spans="1:12">
      <c r="A99" s="12">
        <v>88</v>
      </c>
      <c r="B99" s="12" t="s">
        <v>4127</v>
      </c>
      <c r="C99" s="12" t="s">
        <v>4052</v>
      </c>
      <c r="D99" s="12" t="s">
        <v>4053</v>
      </c>
      <c r="E99" s="166" t="s">
        <v>4128</v>
      </c>
      <c r="F99" s="12">
        <v>15037422</v>
      </c>
      <c r="G99" s="79">
        <v>45125</v>
      </c>
      <c r="H99" s="12" t="s">
        <v>492</v>
      </c>
      <c r="I99" s="12">
        <v>380.99</v>
      </c>
      <c r="J99" s="12">
        <v>1</v>
      </c>
      <c r="K99" s="12">
        <v>5000</v>
      </c>
      <c r="L99" s="12"/>
    </row>
    <row r="100" customFormat="1" ht="25" customHeight="1" spans="1:12">
      <c r="A100" s="12">
        <v>89</v>
      </c>
      <c r="B100" s="12" t="s">
        <v>1328</v>
      </c>
      <c r="C100" s="12" t="s">
        <v>4052</v>
      </c>
      <c r="D100" s="12" t="s">
        <v>4053</v>
      </c>
      <c r="E100" s="166" t="s">
        <v>4129</v>
      </c>
      <c r="F100" s="12">
        <v>15037432</v>
      </c>
      <c r="G100" s="79">
        <v>45131</v>
      </c>
      <c r="H100" s="12" t="s">
        <v>492</v>
      </c>
      <c r="I100" s="12">
        <v>209.86</v>
      </c>
      <c r="J100" s="12">
        <v>1</v>
      </c>
      <c r="K100" s="12">
        <v>5000</v>
      </c>
      <c r="L100" s="12"/>
    </row>
    <row r="101" customFormat="1" ht="25" customHeight="1" spans="1:12">
      <c r="A101" s="12">
        <v>90</v>
      </c>
      <c r="B101" s="12" t="s">
        <v>1345</v>
      </c>
      <c r="C101" s="12" t="s">
        <v>3927</v>
      </c>
      <c r="D101" s="12" t="s">
        <v>3942</v>
      </c>
      <c r="E101" s="12" t="s">
        <v>4130</v>
      </c>
      <c r="F101" s="166" t="s">
        <v>4131</v>
      </c>
      <c r="G101" s="79">
        <v>45123</v>
      </c>
      <c r="H101" s="12" t="s">
        <v>1306</v>
      </c>
      <c r="I101" s="12">
        <v>141.07</v>
      </c>
      <c r="J101" s="12">
        <v>1</v>
      </c>
      <c r="K101" s="12">
        <v>5000</v>
      </c>
      <c r="L101" s="12"/>
    </row>
    <row r="102" customFormat="1" ht="25" customHeight="1" spans="1:12">
      <c r="A102" s="12">
        <v>91</v>
      </c>
      <c r="B102" s="12" t="s">
        <v>1393</v>
      </c>
      <c r="C102" s="12" t="s">
        <v>3955</v>
      </c>
      <c r="D102" s="12" t="s">
        <v>3942</v>
      </c>
      <c r="E102" s="12" t="s">
        <v>4132</v>
      </c>
      <c r="F102" s="12">
        <v>15720709</v>
      </c>
      <c r="G102" s="79">
        <v>44959</v>
      </c>
      <c r="H102" s="12" t="s">
        <v>1306</v>
      </c>
      <c r="I102" s="12">
        <v>125.27</v>
      </c>
      <c r="J102" s="12">
        <v>1</v>
      </c>
      <c r="K102" s="12">
        <v>5000</v>
      </c>
      <c r="L102" s="12"/>
    </row>
    <row r="103" customFormat="1" ht="25" customHeight="1" spans="1:12">
      <c r="A103" s="12">
        <v>92</v>
      </c>
      <c r="B103" s="12" t="s">
        <v>1393</v>
      </c>
      <c r="C103" s="12" t="s">
        <v>3955</v>
      </c>
      <c r="D103" s="12" t="s">
        <v>3942</v>
      </c>
      <c r="E103" s="12" t="s">
        <v>4133</v>
      </c>
      <c r="F103" s="12">
        <v>15720710</v>
      </c>
      <c r="G103" s="79">
        <v>44959</v>
      </c>
      <c r="H103" s="12" t="s">
        <v>1306</v>
      </c>
      <c r="I103" s="12">
        <v>129.34</v>
      </c>
      <c r="J103" s="12">
        <v>1</v>
      </c>
      <c r="K103" s="12">
        <v>5000</v>
      </c>
      <c r="L103" s="12"/>
    </row>
    <row r="104" customFormat="1" ht="25" customHeight="1" spans="1:12">
      <c r="A104" s="12">
        <v>93</v>
      </c>
      <c r="B104" s="12" t="s">
        <v>4134</v>
      </c>
      <c r="C104" s="12" t="s">
        <v>3927</v>
      </c>
      <c r="D104" s="12" t="s">
        <v>3942</v>
      </c>
      <c r="E104" s="12" t="s">
        <v>4135</v>
      </c>
      <c r="F104" s="166" t="s">
        <v>4136</v>
      </c>
      <c r="G104" s="79">
        <v>45123</v>
      </c>
      <c r="H104" s="12" t="s">
        <v>1306</v>
      </c>
      <c r="I104" s="12">
        <v>115.08</v>
      </c>
      <c r="J104" s="12">
        <v>1</v>
      </c>
      <c r="K104" s="12">
        <v>5000</v>
      </c>
      <c r="L104" s="12"/>
    </row>
    <row r="105" customFormat="1" ht="25" customHeight="1" spans="1:12">
      <c r="A105" s="12">
        <v>94</v>
      </c>
      <c r="B105" s="12" t="s">
        <v>3312</v>
      </c>
      <c r="C105" s="12" t="s">
        <v>3937</v>
      </c>
      <c r="D105" s="12" t="s">
        <v>3938</v>
      </c>
      <c r="E105" s="12" t="s">
        <v>4137</v>
      </c>
      <c r="F105" s="12">
        <v>12403005</v>
      </c>
      <c r="G105" s="79">
        <v>45029</v>
      </c>
      <c r="H105" s="12" t="s">
        <v>1306</v>
      </c>
      <c r="I105" s="12">
        <v>136.64</v>
      </c>
      <c r="J105" s="12">
        <v>1</v>
      </c>
      <c r="K105" s="12">
        <v>5000</v>
      </c>
      <c r="L105" s="12"/>
    </row>
    <row r="106" customFormat="1" ht="25" customHeight="1" spans="1:12">
      <c r="A106" s="12">
        <v>95</v>
      </c>
      <c r="B106" s="12" t="s">
        <v>1398</v>
      </c>
      <c r="C106" s="12" t="s">
        <v>3955</v>
      </c>
      <c r="D106" s="12" t="s">
        <v>3942</v>
      </c>
      <c r="E106" s="12" t="s">
        <v>4138</v>
      </c>
      <c r="F106" s="12">
        <v>14371949</v>
      </c>
      <c r="G106" s="79">
        <v>45093</v>
      </c>
      <c r="H106" s="12" t="s">
        <v>1306</v>
      </c>
      <c r="I106" s="12">
        <v>102.69</v>
      </c>
      <c r="J106" s="12">
        <v>1</v>
      </c>
      <c r="K106" s="12">
        <v>5000</v>
      </c>
      <c r="L106" s="12"/>
    </row>
    <row r="107" customFormat="1" ht="25" customHeight="1" spans="1:12">
      <c r="A107" s="12">
        <v>96</v>
      </c>
      <c r="B107" s="12" t="s">
        <v>3310</v>
      </c>
      <c r="C107" s="12" t="s">
        <v>4052</v>
      </c>
      <c r="D107" s="12" t="s">
        <v>4053</v>
      </c>
      <c r="E107" s="166" t="s">
        <v>4139</v>
      </c>
      <c r="F107" s="12">
        <v>57998960</v>
      </c>
      <c r="G107" s="79">
        <v>45125</v>
      </c>
      <c r="H107" s="12" t="s">
        <v>1306</v>
      </c>
      <c r="I107" s="12">
        <v>114.76</v>
      </c>
      <c r="J107" s="12">
        <v>1</v>
      </c>
      <c r="K107" s="12">
        <v>5000</v>
      </c>
      <c r="L107" s="12"/>
    </row>
    <row r="108" customFormat="1" ht="25" customHeight="1" spans="1:12">
      <c r="A108" s="12">
        <v>97</v>
      </c>
      <c r="B108" s="12" t="s">
        <v>3313</v>
      </c>
      <c r="C108" s="12" t="s">
        <v>4052</v>
      </c>
      <c r="D108" s="12" t="s">
        <v>4053</v>
      </c>
      <c r="E108" s="166" t="s">
        <v>4140</v>
      </c>
      <c r="F108" s="12">
        <v>15037421</v>
      </c>
      <c r="G108" s="79">
        <v>45125</v>
      </c>
      <c r="H108" s="12" t="s">
        <v>1306</v>
      </c>
      <c r="I108" s="12">
        <v>162.03</v>
      </c>
      <c r="J108" s="12">
        <v>1</v>
      </c>
      <c r="K108" s="12">
        <v>5000</v>
      </c>
      <c r="L108" s="12"/>
    </row>
    <row r="109" s="2" customFormat="1" ht="25" customHeight="1" spans="1:12">
      <c r="A109" s="17" t="s">
        <v>1421</v>
      </c>
      <c r="B109" s="18"/>
      <c r="C109" s="80"/>
      <c r="D109" s="81"/>
      <c r="E109" s="81"/>
      <c r="F109" s="81"/>
      <c r="G109" s="19"/>
      <c r="H109" s="82"/>
      <c r="I109" s="19"/>
      <c r="J109" s="19">
        <f>SUM(J94:J108)</f>
        <v>15</v>
      </c>
      <c r="K109" s="19">
        <f>SUM(K94:K108)</f>
        <v>75000</v>
      </c>
      <c r="L109" s="19"/>
    </row>
    <row r="110" s="7" customFormat="1" ht="25" customHeight="1" spans="1:12">
      <c r="A110" s="27">
        <v>98</v>
      </c>
      <c r="B110" s="12" t="s">
        <v>1537</v>
      </c>
      <c r="C110" s="12" t="s">
        <v>4074</v>
      </c>
      <c r="D110" s="12" t="s">
        <v>3935</v>
      </c>
      <c r="E110" s="12" t="s">
        <v>4141</v>
      </c>
      <c r="F110" s="166" t="s">
        <v>4142</v>
      </c>
      <c r="G110" s="12">
        <v>20230719</v>
      </c>
      <c r="H110" s="12" t="s">
        <v>1306</v>
      </c>
      <c r="I110" s="12">
        <v>128.77</v>
      </c>
      <c r="J110" s="12">
        <v>1</v>
      </c>
      <c r="K110" s="12">
        <v>5000</v>
      </c>
      <c r="L110" s="19"/>
    </row>
    <row r="111" s="7" customFormat="1" ht="25" customHeight="1" spans="1:12">
      <c r="A111" s="27">
        <v>99</v>
      </c>
      <c r="B111" s="12" t="s">
        <v>1429</v>
      </c>
      <c r="C111" s="12" t="s">
        <v>4074</v>
      </c>
      <c r="D111" s="12" t="s">
        <v>3935</v>
      </c>
      <c r="E111" s="12" t="s">
        <v>4143</v>
      </c>
      <c r="F111" s="12">
        <v>38062401</v>
      </c>
      <c r="G111" s="12">
        <v>20230428</v>
      </c>
      <c r="H111" s="12" t="s">
        <v>1306</v>
      </c>
      <c r="I111" s="12">
        <v>146.72</v>
      </c>
      <c r="J111" s="12">
        <v>1</v>
      </c>
      <c r="K111" s="12">
        <v>5000</v>
      </c>
      <c r="L111" s="19"/>
    </row>
    <row r="112" s="7" customFormat="1" ht="25" customHeight="1" spans="1:12">
      <c r="A112" s="27">
        <v>100</v>
      </c>
      <c r="B112" s="12" t="s">
        <v>4144</v>
      </c>
      <c r="C112" s="12" t="s">
        <v>4016</v>
      </c>
      <c r="D112" s="12" t="s">
        <v>3942</v>
      </c>
      <c r="E112" s="12" t="s">
        <v>4145</v>
      </c>
      <c r="F112" s="12">
        <v>14371902</v>
      </c>
      <c r="G112" s="12">
        <v>20230530</v>
      </c>
      <c r="H112" s="12" t="s">
        <v>1306</v>
      </c>
      <c r="I112" s="12">
        <v>109.2</v>
      </c>
      <c r="J112" s="12">
        <v>1</v>
      </c>
      <c r="K112" s="12">
        <v>5000</v>
      </c>
      <c r="L112" s="19"/>
    </row>
    <row r="113" s="7" customFormat="1" ht="25" customHeight="1" spans="1:12">
      <c r="A113" s="27">
        <v>101</v>
      </c>
      <c r="B113" s="12" t="s">
        <v>1489</v>
      </c>
      <c r="C113" s="12" t="s">
        <v>4074</v>
      </c>
      <c r="D113" s="12" t="s">
        <v>3935</v>
      </c>
      <c r="E113" s="12" t="s">
        <v>4146</v>
      </c>
      <c r="F113" s="166" t="s">
        <v>4147</v>
      </c>
      <c r="G113" s="12">
        <v>20230607</v>
      </c>
      <c r="H113" s="12" t="s">
        <v>1306</v>
      </c>
      <c r="I113" s="12">
        <v>132.17</v>
      </c>
      <c r="J113" s="12">
        <v>1</v>
      </c>
      <c r="K113" s="12">
        <v>5000</v>
      </c>
      <c r="L113" s="19"/>
    </row>
    <row r="114" s="7" customFormat="1" ht="25" customHeight="1" spans="1:12">
      <c r="A114" s="27">
        <v>102</v>
      </c>
      <c r="B114" s="12" t="s">
        <v>4148</v>
      </c>
      <c r="C114" s="12" t="s">
        <v>4016</v>
      </c>
      <c r="D114" s="12" t="s">
        <v>3942</v>
      </c>
      <c r="E114" s="12" t="s">
        <v>4149</v>
      </c>
      <c r="F114" s="166" t="s">
        <v>4150</v>
      </c>
      <c r="G114" s="12">
        <v>20230803</v>
      </c>
      <c r="H114" s="12" t="s">
        <v>1306</v>
      </c>
      <c r="I114" s="12">
        <v>328.61</v>
      </c>
      <c r="J114" s="12">
        <v>1</v>
      </c>
      <c r="K114" s="12">
        <v>5000</v>
      </c>
      <c r="L114" s="19"/>
    </row>
    <row r="115" s="7" customFormat="1" ht="25" customHeight="1" spans="1:12">
      <c r="A115" s="27">
        <v>103</v>
      </c>
      <c r="B115" s="12" t="s">
        <v>4151</v>
      </c>
      <c r="C115" s="12" t="s">
        <v>4016</v>
      </c>
      <c r="D115" s="12" t="s">
        <v>3942</v>
      </c>
      <c r="E115" s="12" t="s">
        <v>4152</v>
      </c>
      <c r="F115" s="12">
        <v>14371997</v>
      </c>
      <c r="G115" s="12">
        <v>20230717</v>
      </c>
      <c r="H115" s="12" t="s">
        <v>1306</v>
      </c>
      <c r="I115" s="12">
        <v>141.37</v>
      </c>
      <c r="J115" s="12">
        <v>1</v>
      </c>
      <c r="K115" s="12">
        <v>5000</v>
      </c>
      <c r="L115" s="19"/>
    </row>
    <row r="116" s="2" customFormat="1" ht="25" customHeight="1" spans="1:12">
      <c r="A116" s="17" t="s">
        <v>1609</v>
      </c>
      <c r="B116" s="18"/>
      <c r="C116" s="19"/>
      <c r="D116" s="19"/>
      <c r="E116" s="19"/>
      <c r="F116" s="19"/>
      <c r="G116" s="19"/>
      <c r="H116" s="19"/>
      <c r="I116" s="19"/>
      <c r="J116" s="19">
        <f>SUM(J110:J115)</f>
        <v>6</v>
      </c>
      <c r="K116" s="19">
        <f>SUM(K110:K115)</f>
        <v>30000</v>
      </c>
      <c r="L116" s="19"/>
    </row>
    <row r="117" ht="25" customHeight="1" spans="1:12">
      <c r="A117" s="12">
        <v>104</v>
      </c>
      <c r="B117" s="12" t="s">
        <v>1690</v>
      </c>
      <c r="C117" s="12" t="s">
        <v>4098</v>
      </c>
      <c r="D117" s="12" t="s">
        <v>4153</v>
      </c>
      <c r="E117" s="12" t="s">
        <v>4154</v>
      </c>
      <c r="F117" s="12">
        <v>32871006</v>
      </c>
      <c r="G117" s="12">
        <v>20230627</v>
      </c>
      <c r="H117" s="12" t="s">
        <v>1684</v>
      </c>
      <c r="I117" s="84">
        <v>127</v>
      </c>
      <c r="J117" s="12">
        <v>1</v>
      </c>
      <c r="K117" s="12">
        <v>5000</v>
      </c>
      <c r="L117" s="12"/>
    </row>
    <row r="118" ht="25" customHeight="1" spans="1:12">
      <c r="A118" s="12">
        <v>105</v>
      </c>
      <c r="B118" s="12" t="s">
        <v>3516</v>
      </c>
      <c r="C118" s="12" t="s">
        <v>3934</v>
      </c>
      <c r="D118" s="12" t="s">
        <v>3935</v>
      </c>
      <c r="E118" s="12" t="s">
        <v>4155</v>
      </c>
      <c r="F118" s="166" t="s">
        <v>4156</v>
      </c>
      <c r="G118" s="12">
        <v>20230523</v>
      </c>
      <c r="H118" s="12" t="s">
        <v>1684</v>
      </c>
      <c r="I118" s="84">
        <v>101.06</v>
      </c>
      <c r="J118" s="12">
        <v>1</v>
      </c>
      <c r="K118" s="12">
        <v>5000</v>
      </c>
      <c r="L118" s="12"/>
    </row>
    <row r="119" ht="25" customHeight="1" spans="1:12">
      <c r="A119" s="12">
        <v>106</v>
      </c>
      <c r="B119" s="12" t="s">
        <v>1634</v>
      </c>
      <c r="C119" s="12" t="s">
        <v>4062</v>
      </c>
      <c r="D119" s="12" t="s">
        <v>3949</v>
      </c>
      <c r="E119" s="12" t="s">
        <v>4157</v>
      </c>
      <c r="F119" s="12">
        <v>12403232</v>
      </c>
      <c r="G119" s="12">
        <v>20230615</v>
      </c>
      <c r="H119" s="12" t="s">
        <v>1684</v>
      </c>
      <c r="I119" s="84">
        <v>102.522</v>
      </c>
      <c r="J119" s="12">
        <v>1</v>
      </c>
      <c r="K119" s="12">
        <v>5000</v>
      </c>
      <c r="L119" s="12"/>
    </row>
    <row r="120" ht="25" customHeight="1" spans="1:12">
      <c r="A120" s="12">
        <v>107</v>
      </c>
      <c r="B120" s="12" t="s">
        <v>1695</v>
      </c>
      <c r="C120" s="12" t="s">
        <v>4158</v>
      </c>
      <c r="D120" s="12" t="s">
        <v>4099</v>
      </c>
      <c r="E120" s="12" t="s">
        <v>4159</v>
      </c>
      <c r="F120" s="12">
        <v>32871030</v>
      </c>
      <c r="G120" s="12">
        <v>20230704</v>
      </c>
      <c r="H120" s="12" t="s">
        <v>1684</v>
      </c>
      <c r="I120" s="84">
        <v>180.4</v>
      </c>
      <c r="J120" s="12">
        <v>1</v>
      </c>
      <c r="K120" s="12">
        <v>5000</v>
      </c>
      <c r="L120" s="12"/>
    </row>
    <row r="121" ht="25" customHeight="1" spans="1:12">
      <c r="A121" s="12">
        <v>108</v>
      </c>
      <c r="B121" s="12" t="s">
        <v>3562</v>
      </c>
      <c r="C121" s="12" t="s">
        <v>4062</v>
      </c>
      <c r="D121" s="12" t="s">
        <v>3938</v>
      </c>
      <c r="E121" s="12" t="s">
        <v>4160</v>
      </c>
      <c r="F121" s="12">
        <v>12403073</v>
      </c>
      <c r="G121" s="35">
        <v>20230505</v>
      </c>
      <c r="H121" s="12" t="s">
        <v>1684</v>
      </c>
      <c r="I121" s="85">
        <v>103.04</v>
      </c>
      <c r="J121" s="12">
        <v>1</v>
      </c>
      <c r="K121" s="12">
        <v>5000</v>
      </c>
      <c r="L121" s="12"/>
    </row>
    <row r="122" ht="25" customHeight="1" spans="1:12">
      <c r="A122" s="12">
        <v>109</v>
      </c>
      <c r="B122" s="12" t="s">
        <v>4161</v>
      </c>
      <c r="C122" s="12" t="s">
        <v>4102</v>
      </c>
      <c r="D122" s="12" t="s">
        <v>4023</v>
      </c>
      <c r="E122" s="12" t="s">
        <v>4162</v>
      </c>
      <c r="F122" s="12">
        <v>33824323</v>
      </c>
      <c r="G122" s="35">
        <v>20230609</v>
      </c>
      <c r="H122" s="12" t="s">
        <v>1684</v>
      </c>
      <c r="I122" s="85">
        <v>243.53</v>
      </c>
      <c r="J122" s="12">
        <v>1</v>
      </c>
      <c r="K122" s="12">
        <v>5000</v>
      </c>
      <c r="L122" s="12"/>
    </row>
    <row r="123" ht="25" customHeight="1" spans="1:12">
      <c r="A123" s="12">
        <v>110</v>
      </c>
      <c r="B123" s="12" t="s">
        <v>3553</v>
      </c>
      <c r="C123" s="12" t="s">
        <v>3934</v>
      </c>
      <c r="D123" s="12" t="s">
        <v>3935</v>
      </c>
      <c r="E123" s="12" t="s">
        <v>4163</v>
      </c>
      <c r="F123" s="166" t="s">
        <v>4164</v>
      </c>
      <c r="G123" s="12">
        <v>20230523</v>
      </c>
      <c r="H123" s="12" t="s">
        <v>1684</v>
      </c>
      <c r="I123" s="84">
        <v>111.37</v>
      </c>
      <c r="J123" s="12">
        <v>1</v>
      </c>
      <c r="K123" s="12">
        <v>5000</v>
      </c>
      <c r="L123" s="12"/>
    </row>
    <row r="124" ht="25" customHeight="1" spans="1:12">
      <c r="A124" s="12">
        <v>111</v>
      </c>
      <c r="B124" s="12" t="s">
        <v>3565</v>
      </c>
      <c r="C124" s="12" t="s">
        <v>3955</v>
      </c>
      <c r="D124" s="12" t="s">
        <v>3942</v>
      </c>
      <c r="E124" s="12" t="s">
        <v>4165</v>
      </c>
      <c r="F124" s="12">
        <v>12384139</v>
      </c>
      <c r="G124" s="35">
        <v>20230515</v>
      </c>
      <c r="H124" s="12" t="s">
        <v>1684</v>
      </c>
      <c r="I124" s="85">
        <v>107.26</v>
      </c>
      <c r="J124" s="12">
        <v>1</v>
      </c>
      <c r="K124" s="12">
        <v>5000</v>
      </c>
      <c r="L124" s="12"/>
    </row>
    <row r="125" ht="25" customHeight="1" spans="1:12">
      <c r="A125" s="12">
        <v>112</v>
      </c>
      <c r="B125" s="12" t="s">
        <v>3565</v>
      </c>
      <c r="C125" s="12" t="s">
        <v>3955</v>
      </c>
      <c r="D125" s="12" t="s">
        <v>3942</v>
      </c>
      <c r="E125" s="12" t="s">
        <v>4166</v>
      </c>
      <c r="F125" s="12">
        <v>12384140</v>
      </c>
      <c r="G125" s="35">
        <v>20230515</v>
      </c>
      <c r="H125" s="12" t="s">
        <v>1684</v>
      </c>
      <c r="I125" s="85">
        <v>110.86</v>
      </c>
      <c r="J125" s="12">
        <v>1</v>
      </c>
      <c r="K125" s="12">
        <v>5000</v>
      </c>
      <c r="L125" s="12"/>
    </row>
    <row r="126" ht="25" customHeight="1" spans="1:12">
      <c r="A126" s="12">
        <v>113</v>
      </c>
      <c r="B126" s="12" t="s">
        <v>1701</v>
      </c>
      <c r="C126" s="12" t="s">
        <v>3955</v>
      </c>
      <c r="D126" s="12" t="s">
        <v>4055</v>
      </c>
      <c r="E126" s="12" t="s">
        <v>4167</v>
      </c>
      <c r="F126" s="12">
        <v>12384156</v>
      </c>
      <c r="G126" s="12">
        <v>20230524</v>
      </c>
      <c r="H126" s="12" t="s">
        <v>1684</v>
      </c>
      <c r="I126" s="84">
        <v>155.15</v>
      </c>
      <c r="J126" s="12">
        <v>1</v>
      </c>
      <c r="K126" s="12">
        <v>5000</v>
      </c>
      <c r="L126" s="12"/>
    </row>
    <row r="127" ht="25" customHeight="1" spans="1:12">
      <c r="A127" s="12">
        <v>114</v>
      </c>
      <c r="B127" s="12" t="s">
        <v>4168</v>
      </c>
      <c r="C127" s="12" t="s">
        <v>3927</v>
      </c>
      <c r="D127" s="12" t="s">
        <v>3942</v>
      </c>
      <c r="E127" s="12" t="s">
        <v>4169</v>
      </c>
      <c r="F127" s="166" t="s">
        <v>4170</v>
      </c>
      <c r="G127" s="35">
        <v>20230719</v>
      </c>
      <c r="H127" s="12" t="s">
        <v>1684</v>
      </c>
      <c r="I127" s="85">
        <v>106.79</v>
      </c>
      <c r="J127" s="12">
        <v>1</v>
      </c>
      <c r="K127" s="12">
        <v>5000</v>
      </c>
      <c r="L127" s="12"/>
    </row>
    <row r="128" ht="25" customHeight="1" spans="1:12">
      <c r="A128" s="12">
        <v>115</v>
      </c>
      <c r="B128" s="12" t="s">
        <v>1703</v>
      </c>
      <c r="C128" s="12" t="s">
        <v>3927</v>
      </c>
      <c r="D128" s="12" t="s">
        <v>3942</v>
      </c>
      <c r="E128" s="12" t="s">
        <v>4171</v>
      </c>
      <c r="F128" s="12">
        <v>25254603</v>
      </c>
      <c r="G128" s="35">
        <v>20230608</v>
      </c>
      <c r="H128" s="12" t="s">
        <v>1684</v>
      </c>
      <c r="I128" s="85">
        <v>124.08</v>
      </c>
      <c r="J128" s="12">
        <v>1</v>
      </c>
      <c r="K128" s="12">
        <v>5000</v>
      </c>
      <c r="L128" s="12"/>
    </row>
    <row r="129" ht="25" customHeight="1" spans="1:12">
      <c r="A129" s="12">
        <v>116</v>
      </c>
      <c r="B129" s="12" t="s">
        <v>4172</v>
      </c>
      <c r="C129" s="12" t="s">
        <v>3955</v>
      </c>
      <c r="D129" s="12" t="s">
        <v>4055</v>
      </c>
      <c r="E129" s="12" t="s">
        <v>4173</v>
      </c>
      <c r="F129" s="12">
        <v>12384180</v>
      </c>
      <c r="G129" s="35">
        <v>20230528</v>
      </c>
      <c r="H129" s="12" t="s">
        <v>1684</v>
      </c>
      <c r="I129" s="85">
        <v>152.38</v>
      </c>
      <c r="J129" s="12">
        <v>1</v>
      </c>
      <c r="K129" s="12">
        <v>5000</v>
      </c>
      <c r="L129" s="12"/>
    </row>
    <row r="130" s="2" customFormat="1" ht="25" customHeight="1" spans="1:12">
      <c r="A130" s="17" t="s">
        <v>1709</v>
      </c>
      <c r="B130" s="18"/>
      <c r="C130" s="19"/>
      <c r="D130" s="19"/>
      <c r="E130" s="19"/>
      <c r="F130" s="19"/>
      <c r="G130" s="19"/>
      <c r="H130" s="19"/>
      <c r="I130" s="19"/>
      <c r="J130" s="19">
        <f>SUM(J117:J129)</f>
        <v>13</v>
      </c>
      <c r="K130" s="19">
        <f>SUM(K117:K129)</f>
        <v>65000</v>
      </c>
      <c r="L130" s="19"/>
    </row>
    <row r="131" ht="25" customHeight="1" spans="1:12">
      <c r="A131" s="12">
        <v>117</v>
      </c>
      <c r="B131" s="20" t="s">
        <v>1718</v>
      </c>
      <c r="C131" s="20" t="s">
        <v>3990</v>
      </c>
      <c r="D131" s="20" t="s">
        <v>3970</v>
      </c>
      <c r="E131" s="20" t="s">
        <v>4174</v>
      </c>
      <c r="F131" s="166" t="s">
        <v>4175</v>
      </c>
      <c r="G131" s="20" t="s">
        <v>1723</v>
      </c>
      <c r="H131" s="12" t="s">
        <v>1306</v>
      </c>
      <c r="I131" s="12">
        <v>683.07</v>
      </c>
      <c r="J131" s="12">
        <v>1</v>
      </c>
      <c r="K131" s="12">
        <v>5000</v>
      </c>
      <c r="L131" s="12"/>
    </row>
    <row r="132" customFormat="1" ht="25" customHeight="1" spans="1:12">
      <c r="A132" s="12">
        <v>118</v>
      </c>
      <c r="B132" s="86" t="s">
        <v>4176</v>
      </c>
      <c r="C132" s="86" t="s">
        <v>3992</v>
      </c>
      <c r="D132" s="86" t="s">
        <v>3935</v>
      </c>
      <c r="E132" s="86" t="s">
        <v>4177</v>
      </c>
      <c r="F132" s="171" t="s">
        <v>4178</v>
      </c>
      <c r="G132" s="86" t="s">
        <v>4179</v>
      </c>
      <c r="H132" s="62" t="s">
        <v>1306</v>
      </c>
      <c r="I132" s="62">
        <v>331.32</v>
      </c>
      <c r="J132" s="62">
        <v>1</v>
      </c>
      <c r="K132" s="62">
        <v>5000</v>
      </c>
      <c r="L132" s="12"/>
    </row>
    <row r="133" customFormat="1" ht="25" customHeight="1" spans="1:12">
      <c r="A133" s="12">
        <v>119</v>
      </c>
      <c r="B133" s="87" t="s">
        <v>1738</v>
      </c>
      <c r="C133" s="87" t="s">
        <v>4019</v>
      </c>
      <c r="D133" s="87" t="s">
        <v>3942</v>
      </c>
      <c r="E133" s="87" t="s">
        <v>4180</v>
      </c>
      <c r="F133" s="12">
        <v>12384155</v>
      </c>
      <c r="G133" s="87" t="s">
        <v>1740</v>
      </c>
      <c r="H133" s="12" t="s">
        <v>1306</v>
      </c>
      <c r="I133" s="12">
        <v>108.77</v>
      </c>
      <c r="J133" s="12">
        <v>1</v>
      </c>
      <c r="K133" s="12">
        <v>5000</v>
      </c>
      <c r="L133" s="12"/>
    </row>
    <row r="134" customFormat="1" ht="25" customHeight="1" spans="1:12">
      <c r="A134" s="12">
        <v>120</v>
      </c>
      <c r="B134" s="87" t="s">
        <v>4181</v>
      </c>
      <c r="C134" s="87" t="s">
        <v>4182</v>
      </c>
      <c r="D134" s="87" t="s">
        <v>4053</v>
      </c>
      <c r="E134" s="87" t="s">
        <v>4183</v>
      </c>
      <c r="F134" s="12">
        <v>15037425</v>
      </c>
      <c r="G134" s="87" t="s">
        <v>4184</v>
      </c>
      <c r="H134" s="12" t="s">
        <v>1306</v>
      </c>
      <c r="I134" s="12">
        <v>170</v>
      </c>
      <c r="J134" s="12">
        <v>1</v>
      </c>
      <c r="K134" s="12">
        <v>5000</v>
      </c>
      <c r="L134" s="12"/>
    </row>
    <row r="135" s="2" customFormat="1" ht="25" customHeight="1" spans="1:12">
      <c r="A135" s="17" t="s">
        <v>1814</v>
      </c>
      <c r="B135" s="18"/>
      <c r="C135" s="19"/>
      <c r="D135" s="19"/>
      <c r="E135" s="19"/>
      <c r="F135" s="19"/>
      <c r="G135" s="19"/>
      <c r="H135" s="19"/>
      <c r="I135" s="19"/>
      <c r="J135" s="19">
        <f>SUM(J131:J134)</f>
        <v>4</v>
      </c>
      <c r="K135" s="19">
        <f>SUM(K131:K134)</f>
        <v>20000</v>
      </c>
      <c r="L135" s="19"/>
    </row>
    <row r="136" s="7" customFormat="1" ht="25" customHeight="1" spans="1:12">
      <c r="A136" s="27">
        <v>121</v>
      </c>
      <c r="B136" s="32" t="s">
        <v>1851</v>
      </c>
      <c r="C136" s="12" t="s">
        <v>4062</v>
      </c>
      <c r="D136" s="12" t="s">
        <v>3938</v>
      </c>
      <c r="E136" s="12" t="s">
        <v>4185</v>
      </c>
      <c r="F136" s="32" t="s">
        <v>4186</v>
      </c>
      <c r="G136" s="37">
        <v>45030</v>
      </c>
      <c r="H136" s="12" t="s">
        <v>1306</v>
      </c>
      <c r="I136" s="35">
        <v>137.43</v>
      </c>
      <c r="J136" s="35">
        <v>1</v>
      </c>
      <c r="K136" s="35">
        <v>5000</v>
      </c>
      <c r="L136" s="19"/>
    </row>
    <row r="137" s="7" customFormat="1" ht="25" customHeight="1" spans="1:12">
      <c r="A137" s="27">
        <v>122</v>
      </c>
      <c r="B137" s="32" t="s">
        <v>1848</v>
      </c>
      <c r="C137" s="12" t="s">
        <v>4062</v>
      </c>
      <c r="D137" s="12" t="s">
        <v>3938</v>
      </c>
      <c r="E137" s="12" t="s">
        <v>4187</v>
      </c>
      <c r="F137" s="32" t="s">
        <v>4188</v>
      </c>
      <c r="G137" s="37">
        <v>45030</v>
      </c>
      <c r="H137" s="12" t="s">
        <v>1306</v>
      </c>
      <c r="I137" s="35">
        <v>174.11</v>
      </c>
      <c r="J137" s="35">
        <v>1</v>
      </c>
      <c r="K137" s="35">
        <v>5000</v>
      </c>
      <c r="L137" s="19"/>
    </row>
    <row r="138" s="7" customFormat="1" ht="25" customHeight="1" spans="1:12">
      <c r="A138" s="27">
        <v>123</v>
      </c>
      <c r="B138" s="32" t="s">
        <v>3740</v>
      </c>
      <c r="C138" s="12" t="s">
        <v>4062</v>
      </c>
      <c r="D138" s="12" t="s">
        <v>3938</v>
      </c>
      <c r="E138" s="12" t="s">
        <v>4189</v>
      </c>
      <c r="F138" s="32" t="s">
        <v>4190</v>
      </c>
      <c r="G138" s="37">
        <v>45039</v>
      </c>
      <c r="H138" s="12" t="s">
        <v>1306</v>
      </c>
      <c r="I138" s="35">
        <v>106.45</v>
      </c>
      <c r="J138" s="35">
        <v>1</v>
      </c>
      <c r="K138" s="35">
        <v>5000</v>
      </c>
      <c r="L138" s="19"/>
    </row>
    <row r="139" s="7" customFormat="1" ht="25" customHeight="1" spans="1:12">
      <c r="A139" s="27">
        <v>124</v>
      </c>
      <c r="B139" s="32" t="s">
        <v>1891</v>
      </c>
      <c r="C139" s="12" t="s">
        <v>4062</v>
      </c>
      <c r="D139" s="12" t="s">
        <v>3938</v>
      </c>
      <c r="E139" s="12" t="s">
        <v>4191</v>
      </c>
      <c r="F139" s="32" t="s">
        <v>4192</v>
      </c>
      <c r="G139" s="37">
        <v>45084</v>
      </c>
      <c r="H139" s="12" t="s">
        <v>1306</v>
      </c>
      <c r="I139" s="35">
        <v>141.22</v>
      </c>
      <c r="J139" s="35">
        <v>1</v>
      </c>
      <c r="K139" s="35">
        <v>5000</v>
      </c>
      <c r="L139" s="19"/>
    </row>
    <row r="140" s="7" customFormat="1" ht="25" customHeight="1" spans="1:12">
      <c r="A140" s="27">
        <v>125</v>
      </c>
      <c r="B140" s="32" t="s">
        <v>1877</v>
      </c>
      <c r="C140" s="12" t="s">
        <v>4062</v>
      </c>
      <c r="D140" s="12" t="s">
        <v>3938</v>
      </c>
      <c r="E140" s="12" t="s">
        <v>4193</v>
      </c>
      <c r="F140" s="32" t="s">
        <v>4194</v>
      </c>
      <c r="G140" s="37">
        <v>45077</v>
      </c>
      <c r="H140" s="12" t="s">
        <v>1306</v>
      </c>
      <c r="I140" s="35">
        <v>153.19</v>
      </c>
      <c r="J140" s="35">
        <v>1</v>
      </c>
      <c r="K140" s="35">
        <v>5000</v>
      </c>
      <c r="L140" s="19"/>
    </row>
    <row r="141" s="7" customFormat="1" ht="25" customHeight="1" spans="1:12">
      <c r="A141" s="27">
        <v>126</v>
      </c>
      <c r="B141" s="32" t="s">
        <v>3694</v>
      </c>
      <c r="C141" s="12" t="s">
        <v>4062</v>
      </c>
      <c r="D141" s="12" t="s">
        <v>3938</v>
      </c>
      <c r="E141" s="12" t="s">
        <v>4195</v>
      </c>
      <c r="F141" s="32" t="s">
        <v>4196</v>
      </c>
      <c r="G141" s="37">
        <v>45101</v>
      </c>
      <c r="H141" s="12" t="s">
        <v>1306</v>
      </c>
      <c r="I141" s="35">
        <v>117.3</v>
      </c>
      <c r="J141" s="35">
        <v>1</v>
      </c>
      <c r="K141" s="35">
        <v>5000</v>
      </c>
      <c r="L141" s="19"/>
    </row>
    <row r="142" s="7" customFormat="1" ht="25" customHeight="1" spans="1:12">
      <c r="A142" s="27">
        <v>127</v>
      </c>
      <c r="B142" s="32" t="s">
        <v>1964</v>
      </c>
      <c r="C142" s="12" t="s">
        <v>4011</v>
      </c>
      <c r="D142" s="12" t="s">
        <v>3942</v>
      </c>
      <c r="E142" s="12" t="s">
        <v>4197</v>
      </c>
      <c r="F142" s="32" t="s">
        <v>4198</v>
      </c>
      <c r="G142" s="37">
        <v>45073</v>
      </c>
      <c r="H142" s="12" t="s">
        <v>1306</v>
      </c>
      <c r="I142" s="35">
        <v>131.66</v>
      </c>
      <c r="J142" s="35">
        <v>1</v>
      </c>
      <c r="K142" s="35">
        <v>5000</v>
      </c>
      <c r="L142" s="19"/>
    </row>
    <row r="143" s="7" customFormat="1" ht="25" customHeight="1" spans="1:12">
      <c r="A143" s="27">
        <v>128</v>
      </c>
      <c r="B143" s="32" t="s">
        <v>1959</v>
      </c>
      <c r="C143" s="12" t="s">
        <v>3969</v>
      </c>
      <c r="D143" s="12" t="s">
        <v>3970</v>
      </c>
      <c r="E143" s="12" t="s">
        <v>4199</v>
      </c>
      <c r="F143" s="57" t="s">
        <v>4200</v>
      </c>
      <c r="G143" s="32" t="s">
        <v>4201</v>
      </c>
      <c r="H143" s="12" t="s">
        <v>1306</v>
      </c>
      <c r="I143" s="35">
        <v>450.89</v>
      </c>
      <c r="J143" s="35">
        <v>1</v>
      </c>
      <c r="K143" s="35">
        <v>5000</v>
      </c>
      <c r="L143" s="19"/>
    </row>
    <row r="144" s="7" customFormat="1" ht="25" customHeight="1" spans="1:12">
      <c r="A144" s="27">
        <v>129</v>
      </c>
      <c r="B144" s="32" t="s">
        <v>1976</v>
      </c>
      <c r="C144" s="12" t="s">
        <v>4062</v>
      </c>
      <c r="D144" s="12" t="s">
        <v>3938</v>
      </c>
      <c r="E144" s="12" t="s">
        <v>4202</v>
      </c>
      <c r="F144" s="57" t="s">
        <v>4203</v>
      </c>
      <c r="G144" s="32" t="s">
        <v>4204</v>
      </c>
      <c r="H144" s="12" t="s">
        <v>1306</v>
      </c>
      <c r="I144" s="35">
        <v>111.21</v>
      </c>
      <c r="J144" s="35">
        <v>1</v>
      </c>
      <c r="K144" s="35">
        <v>5000</v>
      </c>
      <c r="L144" s="19"/>
    </row>
    <row r="145" s="7" customFormat="1" ht="25" customHeight="1" spans="1:12">
      <c r="A145" s="27">
        <v>130</v>
      </c>
      <c r="B145" s="32" t="s">
        <v>1979</v>
      </c>
      <c r="C145" s="12" t="s">
        <v>4205</v>
      </c>
      <c r="D145" s="12" t="s">
        <v>3942</v>
      </c>
      <c r="E145" s="12" t="s">
        <v>4206</v>
      </c>
      <c r="F145" s="57" t="s">
        <v>4207</v>
      </c>
      <c r="G145" s="32" t="s">
        <v>4208</v>
      </c>
      <c r="H145" s="12" t="s">
        <v>1306</v>
      </c>
      <c r="I145" s="35">
        <v>106.38</v>
      </c>
      <c r="J145" s="35">
        <v>1</v>
      </c>
      <c r="K145" s="35">
        <v>5000</v>
      </c>
      <c r="L145" s="19"/>
    </row>
    <row r="146" s="2" customFormat="1" ht="25" customHeight="1" spans="1:12">
      <c r="A146" s="17" t="s">
        <v>1982</v>
      </c>
      <c r="B146" s="18"/>
      <c r="C146" s="19"/>
      <c r="D146" s="19"/>
      <c r="E146" s="19"/>
      <c r="F146" s="19"/>
      <c r="G146" s="19"/>
      <c r="H146" s="19"/>
      <c r="I146" s="19"/>
      <c r="J146" s="19">
        <f>SUM(J136:J145)</f>
        <v>10</v>
      </c>
      <c r="K146" s="19">
        <f>SUM(K136:K145)</f>
        <v>50000</v>
      </c>
      <c r="L146" s="19"/>
    </row>
    <row r="147" s="7" customFormat="1" ht="25" customHeight="1" spans="1:12">
      <c r="A147" s="27">
        <v>131</v>
      </c>
      <c r="B147" s="12" t="s">
        <v>1996</v>
      </c>
      <c r="C147" s="12" t="s">
        <v>4011</v>
      </c>
      <c r="D147" s="12" t="s">
        <v>3942</v>
      </c>
      <c r="E147" s="88" t="s">
        <v>4209</v>
      </c>
      <c r="F147" s="35">
        <v>25254391</v>
      </c>
      <c r="G147" s="88" t="s">
        <v>4210</v>
      </c>
      <c r="H147" s="12" t="s">
        <v>1306</v>
      </c>
      <c r="I147" s="12">
        <v>124.68</v>
      </c>
      <c r="J147" s="35">
        <v>1</v>
      </c>
      <c r="K147" s="12">
        <v>5000</v>
      </c>
      <c r="L147" s="12"/>
    </row>
    <row r="148" s="7" customFormat="1" ht="25" customHeight="1" spans="1:12">
      <c r="A148" s="27">
        <v>132</v>
      </c>
      <c r="B148" s="12" t="s">
        <v>1996</v>
      </c>
      <c r="C148" s="12" t="s">
        <v>4011</v>
      </c>
      <c r="D148" s="12" t="s">
        <v>3942</v>
      </c>
      <c r="E148" s="88" t="s">
        <v>4211</v>
      </c>
      <c r="F148" s="35">
        <v>25254390</v>
      </c>
      <c r="G148" s="88" t="s">
        <v>4210</v>
      </c>
      <c r="H148" s="12" t="s">
        <v>1306</v>
      </c>
      <c r="I148" s="12">
        <v>550.83</v>
      </c>
      <c r="J148" s="35">
        <v>1</v>
      </c>
      <c r="K148" s="12">
        <v>5000</v>
      </c>
      <c r="L148" s="12"/>
    </row>
    <row r="149" s="7" customFormat="1" ht="25" customHeight="1" spans="1:12">
      <c r="A149" s="27">
        <v>133</v>
      </c>
      <c r="B149" s="12" t="s">
        <v>2008</v>
      </c>
      <c r="C149" s="12" t="s">
        <v>4062</v>
      </c>
      <c r="D149" s="12" t="s">
        <v>3938</v>
      </c>
      <c r="E149" s="88" t="s">
        <v>4212</v>
      </c>
      <c r="F149" s="35">
        <v>12403065</v>
      </c>
      <c r="G149" s="88" t="s">
        <v>2010</v>
      </c>
      <c r="H149" s="12" t="s">
        <v>1306</v>
      </c>
      <c r="I149" s="12">
        <v>130.8</v>
      </c>
      <c r="J149" s="35">
        <v>1</v>
      </c>
      <c r="K149" s="12">
        <v>5000</v>
      </c>
      <c r="L149" s="12"/>
    </row>
    <row r="150" s="7" customFormat="1" ht="25" customHeight="1" spans="1:12">
      <c r="A150" s="27">
        <v>134</v>
      </c>
      <c r="B150" s="12" t="s">
        <v>3873</v>
      </c>
      <c r="C150" s="12" t="s">
        <v>4011</v>
      </c>
      <c r="D150" s="12" t="s">
        <v>3942</v>
      </c>
      <c r="E150" s="88" t="s">
        <v>4213</v>
      </c>
      <c r="F150" s="35">
        <v>25254492</v>
      </c>
      <c r="G150" s="88" t="s">
        <v>3788</v>
      </c>
      <c r="H150" s="12" t="s">
        <v>1306</v>
      </c>
      <c r="I150" s="12">
        <v>115.26</v>
      </c>
      <c r="J150" s="35">
        <v>1</v>
      </c>
      <c r="K150" s="12">
        <v>5000</v>
      </c>
      <c r="L150" s="12"/>
    </row>
    <row r="151" s="7" customFormat="1" ht="25" customHeight="1" spans="1:12">
      <c r="A151" s="27">
        <v>135</v>
      </c>
      <c r="B151" s="12" t="s">
        <v>2033</v>
      </c>
      <c r="C151" s="12" t="s">
        <v>4062</v>
      </c>
      <c r="D151" s="12" t="s">
        <v>3938</v>
      </c>
      <c r="E151" s="88" t="s">
        <v>4214</v>
      </c>
      <c r="F151" s="35">
        <v>12403124</v>
      </c>
      <c r="G151" s="88" t="s">
        <v>328</v>
      </c>
      <c r="H151" s="12" t="s">
        <v>1306</v>
      </c>
      <c r="I151" s="12">
        <v>134.99</v>
      </c>
      <c r="J151" s="35">
        <v>1</v>
      </c>
      <c r="K151" s="12">
        <v>5000</v>
      </c>
      <c r="L151" s="12"/>
    </row>
    <row r="152" s="7" customFormat="1" ht="25" customHeight="1" spans="1:12">
      <c r="A152" s="27">
        <v>136</v>
      </c>
      <c r="B152" s="12" t="s">
        <v>2042</v>
      </c>
      <c r="C152" s="12" t="s">
        <v>4016</v>
      </c>
      <c r="D152" s="12" t="s">
        <v>3942</v>
      </c>
      <c r="E152" s="88" t="s">
        <v>4215</v>
      </c>
      <c r="F152" s="35">
        <v>12384141</v>
      </c>
      <c r="G152" s="88" t="s">
        <v>556</v>
      </c>
      <c r="H152" s="12" t="s">
        <v>1306</v>
      </c>
      <c r="I152" s="12">
        <v>657.32</v>
      </c>
      <c r="J152" s="35">
        <v>1</v>
      </c>
      <c r="K152" s="12">
        <v>5000</v>
      </c>
      <c r="L152" s="12"/>
    </row>
    <row r="153" s="7" customFormat="1" ht="25" customHeight="1" spans="1:12">
      <c r="A153" s="27">
        <v>137</v>
      </c>
      <c r="B153" s="12" t="s">
        <v>2045</v>
      </c>
      <c r="C153" s="12" t="s">
        <v>4062</v>
      </c>
      <c r="D153" s="12" t="s">
        <v>3938</v>
      </c>
      <c r="E153" s="88" t="s">
        <v>4216</v>
      </c>
      <c r="F153" s="35">
        <v>12403099</v>
      </c>
      <c r="G153" s="88" t="s">
        <v>2041</v>
      </c>
      <c r="H153" s="12" t="s">
        <v>1306</v>
      </c>
      <c r="I153" s="12">
        <v>108.24</v>
      </c>
      <c r="J153" s="35">
        <v>1</v>
      </c>
      <c r="K153" s="12">
        <v>5000</v>
      </c>
      <c r="L153" s="12"/>
    </row>
    <row r="154" s="7" customFormat="1" ht="25" customHeight="1" spans="1:12">
      <c r="A154" s="27">
        <v>138</v>
      </c>
      <c r="B154" s="12" t="s">
        <v>4217</v>
      </c>
      <c r="C154" s="12" t="s">
        <v>4016</v>
      </c>
      <c r="D154" s="12" t="s">
        <v>3942</v>
      </c>
      <c r="E154" s="88" t="s">
        <v>4218</v>
      </c>
      <c r="F154" s="35">
        <v>12384149</v>
      </c>
      <c r="G154" s="88" t="s">
        <v>3989</v>
      </c>
      <c r="H154" s="12" t="s">
        <v>1306</v>
      </c>
      <c r="I154" s="12">
        <v>581.75</v>
      </c>
      <c r="J154" s="35">
        <v>1</v>
      </c>
      <c r="K154" s="12">
        <v>5000</v>
      </c>
      <c r="L154" s="12"/>
    </row>
    <row r="155" s="7" customFormat="1" ht="25" customHeight="1" spans="1:12">
      <c r="A155" s="27">
        <v>139</v>
      </c>
      <c r="B155" s="12" t="s">
        <v>4219</v>
      </c>
      <c r="C155" s="12" t="s">
        <v>4016</v>
      </c>
      <c r="D155" s="12" t="s">
        <v>3942</v>
      </c>
      <c r="E155" s="88" t="s">
        <v>4220</v>
      </c>
      <c r="F155" s="35">
        <v>14371994</v>
      </c>
      <c r="G155" s="88" t="s">
        <v>3920</v>
      </c>
      <c r="H155" s="12" t="s">
        <v>1306</v>
      </c>
      <c r="I155" s="12">
        <v>457.46</v>
      </c>
      <c r="J155" s="35">
        <v>1</v>
      </c>
      <c r="K155" s="12">
        <v>5000</v>
      </c>
      <c r="L155" s="12"/>
    </row>
    <row r="156" s="7" customFormat="1" ht="25" customHeight="1" spans="1:12">
      <c r="A156" s="12">
        <v>140</v>
      </c>
      <c r="B156" s="12" t="s">
        <v>2066</v>
      </c>
      <c r="C156" s="12" t="s">
        <v>4074</v>
      </c>
      <c r="D156" s="89" t="s">
        <v>3935</v>
      </c>
      <c r="E156" s="88" t="s">
        <v>4221</v>
      </c>
      <c r="F156" s="165" t="s">
        <v>4222</v>
      </c>
      <c r="G156" s="88" t="s">
        <v>1097</v>
      </c>
      <c r="H156" s="12" t="s">
        <v>1306</v>
      </c>
      <c r="I156" s="12">
        <v>111.71</v>
      </c>
      <c r="J156" s="35">
        <v>1</v>
      </c>
      <c r="K156" s="12">
        <v>5000</v>
      </c>
      <c r="L156" s="12"/>
    </row>
    <row r="157" s="7" customFormat="1" ht="25" customHeight="1" spans="1:12">
      <c r="A157" s="12">
        <v>141</v>
      </c>
      <c r="B157" s="12" t="s">
        <v>2069</v>
      </c>
      <c r="C157" s="12" t="s">
        <v>4074</v>
      </c>
      <c r="D157" s="89" t="s">
        <v>3935</v>
      </c>
      <c r="E157" s="88" t="s">
        <v>4223</v>
      </c>
      <c r="F157" s="165" t="s">
        <v>4224</v>
      </c>
      <c r="G157" s="88" t="s">
        <v>1097</v>
      </c>
      <c r="H157" s="12" t="s">
        <v>1306</v>
      </c>
      <c r="I157" s="12">
        <v>231.49</v>
      </c>
      <c r="J157" s="35">
        <v>2</v>
      </c>
      <c r="K157" s="12">
        <v>10000</v>
      </c>
      <c r="L157" s="12"/>
    </row>
    <row r="158" s="7" customFormat="1" ht="25" customHeight="1" spans="1:12">
      <c r="A158" s="19" t="s">
        <v>2183</v>
      </c>
      <c r="B158" s="19"/>
      <c r="C158" s="19"/>
      <c r="D158" s="19"/>
      <c r="E158" s="19"/>
      <c r="F158" s="19"/>
      <c r="G158" s="90"/>
      <c r="H158" s="19"/>
      <c r="I158" s="19"/>
      <c r="J158" s="19">
        <f>SUM(J147:J157)</f>
        <v>12</v>
      </c>
      <c r="K158" s="19">
        <f>SUM(K147:K157)</f>
        <v>60000</v>
      </c>
      <c r="L158" s="19"/>
    </row>
    <row r="159" s="7" customFormat="1" ht="25" customHeight="1" spans="1:12">
      <c r="A159" s="19" t="s">
        <v>2184</v>
      </c>
      <c r="B159" s="19"/>
      <c r="C159" s="19"/>
      <c r="D159" s="19"/>
      <c r="E159" s="19"/>
      <c r="F159" s="19"/>
      <c r="G159" s="19"/>
      <c r="H159" s="19"/>
      <c r="I159" s="19"/>
      <c r="J159" s="19">
        <f>J158+J146+J135+J130+J116+J109+J93+J78+J66+J51+J43+J40+J36+J23+J8</f>
        <v>145</v>
      </c>
      <c r="K159" s="19">
        <f>K158+K146+K135+K130+K116+K109+K93+K78+K66+K51+K43+K40+K36+K23+K8</f>
        <v>725000</v>
      </c>
      <c r="L159" s="19"/>
    </row>
  </sheetData>
  <mergeCells count="22">
    <mergeCell ref="A1:L1"/>
    <mergeCell ref="A8:B8"/>
    <mergeCell ref="A23:B23"/>
    <mergeCell ref="A36:B36"/>
    <mergeCell ref="A40:B40"/>
    <mergeCell ref="A43:B43"/>
    <mergeCell ref="A51:B51"/>
    <mergeCell ref="A66:B66"/>
    <mergeCell ref="A78:B78"/>
    <mergeCell ref="A93:B93"/>
    <mergeCell ref="A109:B109"/>
    <mergeCell ref="A116:B116"/>
    <mergeCell ref="A130:B130"/>
    <mergeCell ref="A135:B135"/>
    <mergeCell ref="A146:B146"/>
    <mergeCell ref="A158:B158"/>
    <mergeCell ref="A159:B159"/>
    <mergeCell ref="B54:B55"/>
    <mergeCell ref="C54:C55"/>
    <mergeCell ref="D54:D55"/>
    <mergeCell ref="J54:J55"/>
    <mergeCell ref="K54:K55"/>
  </mergeCells>
  <pageMargins left="0.393055555555556" right="0.196527777777778" top="0.357638888888889" bottom="0.357638888888889" header="0.298611111111111" footer="0.196527777777778"/>
  <pageSetup paperSize="9" orientation="portrait" horizontalDpi="600" verticalDpi="3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G6" sqref="G6"/>
    </sheetView>
  </sheetViews>
  <sheetFormatPr defaultColWidth="9" defaultRowHeight="12"/>
  <cols>
    <col min="1" max="1" width="3.75" style="8" customWidth="1"/>
    <col min="2" max="2" width="9.125" style="8" customWidth="1"/>
    <col min="3" max="3" width="9.625" style="8" customWidth="1"/>
    <col min="4" max="4" width="8.875" style="8" customWidth="1"/>
    <col min="5" max="6" width="9" style="8" customWidth="1"/>
    <col min="7" max="7" width="10.625" style="8" customWidth="1"/>
    <col min="8" max="8" width="10.25" style="8" customWidth="1"/>
    <col min="9" max="9" width="7.875" style="8" customWidth="1"/>
    <col min="10" max="10" width="6" style="8" customWidth="1"/>
    <col min="11" max="11" width="8.375" style="8" customWidth="1"/>
    <col min="12" max="12" width="5.25" style="8" customWidth="1"/>
    <col min="13" max="16384" width="9" style="8"/>
  </cols>
  <sheetData>
    <row r="1" ht="38" customHeight="1" spans="1:12">
      <c r="A1" s="9" t="s">
        <v>4225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50" customHeight="1" spans="1:12">
      <c r="A2" s="10" t="s">
        <v>2</v>
      </c>
      <c r="B2" s="10" t="s">
        <v>3</v>
      </c>
      <c r="C2" s="10" t="s">
        <v>4</v>
      </c>
      <c r="D2" s="10" t="s">
        <v>5</v>
      </c>
      <c r="E2" s="11" t="s">
        <v>6</v>
      </c>
      <c r="F2" s="11" t="s">
        <v>7</v>
      </c>
      <c r="G2" s="10" t="s">
        <v>8</v>
      </c>
      <c r="H2" s="10" t="s">
        <v>9</v>
      </c>
      <c r="I2" s="10" t="s">
        <v>4226</v>
      </c>
      <c r="J2" s="10" t="s">
        <v>4227</v>
      </c>
      <c r="K2" s="10" t="s">
        <v>2188</v>
      </c>
      <c r="L2" s="10" t="s">
        <v>13</v>
      </c>
    </row>
    <row r="3" ht="25" customHeight="1" spans="1:12">
      <c r="A3" s="12">
        <v>1</v>
      </c>
      <c r="B3" s="13" t="s">
        <v>2261</v>
      </c>
      <c r="C3" s="13" t="s">
        <v>4228</v>
      </c>
      <c r="D3" s="13" t="s">
        <v>4229</v>
      </c>
      <c r="E3" s="13">
        <v>238186</v>
      </c>
      <c r="F3" s="14" t="s">
        <v>4230</v>
      </c>
      <c r="G3" s="15">
        <v>45214</v>
      </c>
      <c r="H3" s="12" t="s">
        <v>116</v>
      </c>
      <c r="I3" s="40">
        <v>178.04</v>
      </c>
      <c r="J3" s="41">
        <v>1</v>
      </c>
      <c r="K3" s="12">
        <f t="shared" ref="K3:K6" si="0">3000*J3</f>
        <v>3000</v>
      </c>
      <c r="L3" s="12"/>
    </row>
    <row r="4" ht="25" customHeight="1" spans="1:12">
      <c r="A4" s="12">
        <v>2</v>
      </c>
      <c r="B4" s="13" t="s">
        <v>110</v>
      </c>
      <c r="C4" s="13" t="s">
        <v>4228</v>
      </c>
      <c r="D4" s="13" t="s">
        <v>4231</v>
      </c>
      <c r="E4" s="13">
        <v>535006</v>
      </c>
      <c r="F4" s="14" t="s">
        <v>4232</v>
      </c>
      <c r="G4" s="15">
        <v>45214</v>
      </c>
      <c r="H4" s="12" t="s">
        <v>116</v>
      </c>
      <c r="I4" s="13">
        <v>100.1</v>
      </c>
      <c r="J4" s="41">
        <v>1</v>
      </c>
      <c r="K4" s="12">
        <f t="shared" si="0"/>
        <v>3000</v>
      </c>
      <c r="L4" s="12"/>
    </row>
    <row r="5" ht="25" customHeight="1" spans="1:12">
      <c r="A5" s="12">
        <v>3</v>
      </c>
      <c r="B5" s="13" t="s">
        <v>4233</v>
      </c>
      <c r="C5" s="13" t="s">
        <v>4234</v>
      </c>
      <c r="D5" s="13" t="s">
        <v>4235</v>
      </c>
      <c r="E5" s="13" t="s">
        <v>4236</v>
      </c>
      <c r="F5" s="16" t="s">
        <v>4237</v>
      </c>
      <c r="G5" s="15">
        <v>45225</v>
      </c>
      <c r="H5" s="12" t="s">
        <v>116</v>
      </c>
      <c r="I5" s="12">
        <v>113.09</v>
      </c>
      <c r="J5" s="41">
        <v>1</v>
      </c>
      <c r="K5" s="12">
        <f t="shared" si="0"/>
        <v>3000</v>
      </c>
      <c r="L5" s="12"/>
    </row>
    <row r="6" ht="25" customHeight="1" spans="1:12">
      <c r="A6" s="12">
        <v>4</v>
      </c>
      <c r="B6" s="13" t="s">
        <v>279</v>
      </c>
      <c r="C6" s="13" t="s">
        <v>4238</v>
      </c>
      <c r="D6" s="13" t="s">
        <v>4239</v>
      </c>
      <c r="E6" s="13" t="s">
        <v>4240</v>
      </c>
      <c r="F6" s="14" t="s">
        <v>4241</v>
      </c>
      <c r="G6" s="15">
        <v>45219</v>
      </c>
      <c r="H6" s="13" t="s">
        <v>116</v>
      </c>
      <c r="I6" s="13">
        <v>101</v>
      </c>
      <c r="J6" s="42">
        <v>1</v>
      </c>
      <c r="K6" s="12">
        <f t="shared" si="0"/>
        <v>3000</v>
      </c>
      <c r="L6" s="12"/>
    </row>
    <row r="7" s="2" customFormat="1" ht="25" customHeight="1" spans="1:12">
      <c r="A7" s="17" t="s">
        <v>288</v>
      </c>
      <c r="B7" s="18"/>
      <c r="C7" s="19"/>
      <c r="D7" s="19"/>
      <c r="E7" s="19"/>
      <c r="F7" s="19"/>
      <c r="G7" s="19"/>
      <c r="H7" s="19"/>
      <c r="I7" s="19"/>
      <c r="J7" s="19">
        <f>SUM(J3:J6)</f>
        <v>4</v>
      </c>
      <c r="K7" s="19">
        <f>SUM(K3:K6)</f>
        <v>12000</v>
      </c>
      <c r="L7" s="19"/>
    </row>
    <row r="8" s="3" customFormat="1" ht="25" customHeight="1" spans="1:12">
      <c r="A8" s="12">
        <v>5</v>
      </c>
      <c r="B8" s="12" t="s">
        <v>595</v>
      </c>
      <c r="C8" s="12" t="s">
        <v>4242</v>
      </c>
      <c r="D8" s="20" t="s">
        <v>4239</v>
      </c>
      <c r="E8" s="20" t="s">
        <v>4243</v>
      </c>
      <c r="F8" s="170" t="s">
        <v>4244</v>
      </c>
      <c r="G8" s="21">
        <v>45073</v>
      </c>
      <c r="H8" s="22" t="s">
        <v>116</v>
      </c>
      <c r="I8" s="43">
        <v>208</v>
      </c>
      <c r="J8" s="20">
        <v>1</v>
      </c>
      <c r="K8" s="12">
        <v>3000</v>
      </c>
      <c r="L8" s="13"/>
    </row>
    <row r="9" s="3" customFormat="1" ht="25" customHeight="1" spans="1:12">
      <c r="A9" s="12">
        <v>6</v>
      </c>
      <c r="B9" s="12" t="s">
        <v>619</v>
      </c>
      <c r="C9" s="20" t="s">
        <v>4242</v>
      </c>
      <c r="D9" s="20" t="s">
        <v>4239</v>
      </c>
      <c r="E9" s="20" t="s">
        <v>4245</v>
      </c>
      <c r="F9" s="170" t="s">
        <v>4246</v>
      </c>
      <c r="G9" s="21">
        <v>45232</v>
      </c>
      <c r="H9" s="22" t="s">
        <v>116</v>
      </c>
      <c r="I9" s="43">
        <v>120</v>
      </c>
      <c r="J9" s="20">
        <v>1</v>
      </c>
      <c r="K9" s="12">
        <v>3000</v>
      </c>
      <c r="L9" s="13"/>
    </row>
    <row r="10" ht="25" customHeight="1" spans="1:12">
      <c r="A10" s="12">
        <v>7</v>
      </c>
      <c r="B10" s="20" t="s">
        <v>635</v>
      </c>
      <c r="C10" s="20" t="s">
        <v>4247</v>
      </c>
      <c r="D10" s="20" t="s">
        <v>4235</v>
      </c>
      <c r="E10" s="20" t="s">
        <v>4248</v>
      </c>
      <c r="F10" s="170" t="s">
        <v>4249</v>
      </c>
      <c r="G10" s="21">
        <v>45217</v>
      </c>
      <c r="H10" s="22" t="s">
        <v>116</v>
      </c>
      <c r="I10" s="43">
        <v>114</v>
      </c>
      <c r="J10" s="20">
        <v>1</v>
      </c>
      <c r="K10" s="12">
        <v>3000</v>
      </c>
      <c r="L10" s="12"/>
    </row>
    <row r="11" ht="25" customHeight="1" spans="1:12">
      <c r="A11" s="12">
        <v>8</v>
      </c>
      <c r="B11" s="23" t="s">
        <v>2799</v>
      </c>
      <c r="C11" s="23" t="s">
        <v>4247</v>
      </c>
      <c r="D11" s="23" t="s">
        <v>4235</v>
      </c>
      <c r="E11" s="23" t="s">
        <v>4250</v>
      </c>
      <c r="F11" s="23" t="s">
        <v>4251</v>
      </c>
      <c r="G11" s="23" t="s">
        <v>4252</v>
      </c>
      <c r="H11" s="22" t="s">
        <v>116</v>
      </c>
      <c r="I11" s="22">
        <v>411</v>
      </c>
      <c r="J11" s="44">
        <v>1</v>
      </c>
      <c r="K11" s="12">
        <v>3000</v>
      </c>
      <c r="L11" s="12"/>
    </row>
    <row r="12" s="4" customFormat="1" ht="25" customHeight="1" spans="1:12">
      <c r="A12" s="17" t="s">
        <v>653</v>
      </c>
      <c r="B12" s="18"/>
      <c r="C12" s="19"/>
      <c r="D12" s="19"/>
      <c r="E12" s="19"/>
      <c r="F12" s="19"/>
      <c r="G12" s="24"/>
      <c r="H12" s="19"/>
      <c r="I12" s="19"/>
      <c r="J12" s="19">
        <f>SUM(J8:J11)</f>
        <v>4</v>
      </c>
      <c r="K12" s="19">
        <f>SUM(K8:K11)</f>
        <v>12000</v>
      </c>
      <c r="L12" s="19"/>
    </row>
    <row r="13" s="5" customFormat="1" ht="25" customHeight="1" spans="1:12">
      <c r="A13" s="12">
        <v>9</v>
      </c>
      <c r="B13" s="25" t="s">
        <v>2880</v>
      </c>
      <c r="C13" s="25" t="s">
        <v>4253</v>
      </c>
      <c r="D13" s="25" t="s">
        <v>4235</v>
      </c>
      <c r="E13" s="25" t="s">
        <v>4254</v>
      </c>
      <c r="F13" s="174" t="s">
        <v>4255</v>
      </c>
      <c r="G13" s="13">
        <v>20221126</v>
      </c>
      <c r="H13" s="13" t="s">
        <v>116</v>
      </c>
      <c r="I13" s="13">
        <v>122.73</v>
      </c>
      <c r="J13" s="25">
        <v>1</v>
      </c>
      <c r="K13" s="25">
        <v>3000</v>
      </c>
      <c r="L13" s="25" t="s">
        <v>207</v>
      </c>
    </row>
    <row r="14" s="4" customFormat="1" ht="25" customHeight="1" spans="1:12">
      <c r="A14" s="17" t="s">
        <v>746</v>
      </c>
      <c r="B14" s="18"/>
      <c r="C14" s="26"/>
      <c r="D14" s="26"/>
      <c r="E14" s="26"/>
      <c r="F14" s="26"/>
      <c r="G14" s="24"/>
      <c r="H14" s="26"/>
      <c r="I14" s="26"/>
      <c r="J14" s="26">
        <v>1</v>
      </c>
      <c r="K14" s="26">
        <v>3000</v>
      </c>
      <c r="L14" s="26"/>
    </row>
    <row r="15" s="6" customFormat="1" ht="25" customHeight="1" spans="1:12">
      <c r="A15" s="27">
        <v>10</v>
      </c>
      <c r="B15" s="28" t="s">
        <v>3054</v>
      </c>
      <c r="C15" s="28" t="s">
        <v>4256</v>
      </c>
      <c r="D15" s="28" t="s">
        <v>4257</v>
      </c>
      <c r="E15" s="13" t="s">
        <v>4258</v>
      </c>
      <c r="F15" s="29" t="s">
        <v>4259</v>
      </c>
      <c r="G15" s="29" t="s">
        <v>381</v>
      </c>
      <c r="H15" s="29" t="s">
        <v>4260</v>
      </c>
      <c r="I15" s="13">
        <v>133.66</v>
      </c>
      <c r="J15" s="45">
        <v>2</v>
      </c>
      <c r="K15" s="45">
        <v>6000</v>
      </c>
      <c r="L15" s="26"/>
    </row>
    <row r="16" s="6" customFormat="1" ht="25" customHeight="1" spans="1:12">
      <c r="A16" s="27">
        <v>11</v>
      </c>
      <c r="B16" s="25"/>
      <c r="C16" s="25"/>
      <c r="D16" s="25"/>
      <c r="E16" s="13" t="s">
        <v>4261</v>
      </c>
      <c r="F16" s="30"/>
      <c r="G16" s="30"/>
      <c r="H16" s="30"/>
      <c r="I16" s="13">
        <v>115.16</v>
      </c>
      <c r="J16" s="30"/>
      <c r="K16" s="30"/>
      <c r="L16" s="26"/>
    </row>
    <row r="17" s="6" customFormat="1" ht="25" customHeight="1" spans="1:12">
      <c r="A17" s="27">
        <v>12</v>
      </c>
      <c r="B17" s="13" t="s">
        <v>1032</v>
      </c>
      <c r="C17" s="13" t="s">
        <v>4262</v>
      </c>
      <c r="D17" s="13" t="s">
        <v>4257</v>
      </c>
      <c r="E17" s="31" t="s">
        <v>4263</v>
      </c>
      <c r="F17" s="31" t="s">
        <v>4264</v>
      </c>
      <c r="G17" s="31" t="s">
        <v>4265</v>
      </c>
      <c r="H17" s="13" t="s">
        <v>4260</v>
      </c>
      <c r="I17" s="13">
        <v>132</v>
      </c>
      <c r="J17" s="46">
        <v>1</v>
      </c>
      <c r="K17" s="13">
        <v>3000</v>
      </c>
      <c r="L17" s="26"/>
    </row>
    <row r="18" ht="25" customHeight="1" spans="1:12">
      <c r="A18" s="12">
        <v>13</v>
      </c>
      <c r="B18" s="13" t="s">
        <v>2990</v>
      </c>
      <c r="C18" s="13" t="s">
        <v>4266</v>
      </c>
      <c r="D18" s="13">
        <v>250</v>
      </c>
      <c r="E18" s="32" t="s">
        <v>4267</v>
      </c>
      <c r="F18" s="31" t="s">
        <v>4268</v>
      </c>
      <c r="G18" s="31" t="s">
        <v>4269</v>
      </c>
      <c r="H18" s="13" t="s">
        <v>4260</v>
      </c>
      <c r="I18" s="13">
        <v>257.21</v>
      </c>
      <c r="J18" s="46">
        <v>1</v>
      </c>
      <c r="K18" s="13">
        <v>3000</v>
      </c>
      <c r="L18" s="13"/>
    </row>
    <row r="19" s="2" customFormat="1" ht="25" customHeight="1" spans="1:12">
      <c r="A19" s="17" t="s">
        <v>1142</v>
      </c>
      <c r="B19" s="18"/>
      <c r="C19" s="26"/>
      <c r="D19" s="26"/>
      <c r="E19" s="26"/>
      <c r="F19" s="26"/>
      <c r="G19" s="33"/>
      <c r="H19" s="26"/>
      <c r="I19" s="26"/>
      <c r="J19" s="47">
        <f>SUM(J15:J18)</f>
        <v>4</v>
      </c>
      <c r="K19" s="47">
        <f>SUM(K15:K18)</f>
        <v>12000</v>
      </c>
      <c r="L19" s="26"/>
    </row>
    <row r="20" s="7" customFormat="1" ht="25" customHeight="1" spans="1:12">
      <c r="A20" s="27">
        <v>14</v>
      </c>
      <c r="B20" s="13" t="s">
        <v>4270</v>
      </c>
      <c r="C20" s="13" t="s">
        <v>4271</v>
      </c>
      <c r="D20" s="13" t="s">
        <v>4272</v>
      </c>
      <c r="E20" s="13">
        <v>238079</v>
      </c>
      <c r="F20" s="13">
        <v>30397771</v>
      </c>
      <c r="G20" s="13">
        <v>20230609</v>
      </c>
      <c r="H20" s="13" t="s">
        <v>681</v>
      </c>
      <c r="I20" s="48">
        <v>103</v>
      </c>
      <c r="J20" s="13">
        <v>1</v>
      </c>
      <c r="K20" s="13">
        <v>3000</v>
      </c>
      <c r="L20" s="26"/>
    </row>
    <row r="21" s="4" customFormat="1" ht="25" customHeight="1" spans="1:12">
      <c r="A21" s="17" t="s">
        <v>1709</v>
      </c>
      <c r="B21" s="18"/>
      <c r="C21" s="26"/>
      <c r="D21" s="26"/>
      <c r="E21" s="26"/>
      <c r="F21" s="26"/>
      <c r="G21" s="34"/>
      <c r="H21" s="26"/>
      <c r="I21" s="26"/>
      <c r="J21" s="26">
        <v>1</v>
      </c>
      <c r="K21" s="26">
        <v>3000</v>
      </c>
      <c r="L21" s="26"/>
    </row>
    <row r="22" ht="25" customHeight="1" spans="1:12">
      <c r="A22" s="12">
        <v>15</v>
      </c>
      <c r="B22" s="32" t="s">
        <v>1918</v>
      </c>
      <c r="C22" s="12" t="s">
        <v>4273</v>
      </c>
      <c r="D22" s="12" t="s">
        <v>4229</v>
      </c>
      <c r="E22" s="35">
        <v>238003</v>
      </c>
      <c r="F22" s="36" t="s">
        <v>4274</v>
      </c>
      <c r="G22" s="37">
        <v>45159</v>
      </c>
      <c r="H22" s="13" t="s">
        <v>681</v>
      </c>
      <c r="I22" s="40">
        <v>119.88</v>
      </c>
      <c r="J22" s="40">
        <v>1</v>
      </c>
      <c r="K22" s="40">
        <v>3000</v>
      </c>
      <c r="L22" s="13"/>
    </row>
    <row r="23" s="4" customFormat="1" ht="25" customHeight="1" spans="1:12">
      <c r="A23" s="17" t="s">
        <v>1982</v>
      </c>
      <c r="B23" s="18"/>
      <c r="C23" s="38"/>
      <c r="D23" s="38"/>
      <c r="E23" s="38"/>
      <c r="F23" s="38"/>
      <c r="G23" s="39"/>
      <c r="H23" s="38"/>
      <c r="I23" s="38"/>
      <c r="J23" s="26">
        <v>1</v>
      </c>
      <c r="K23" s="38">
        <v>3000</v>
      </c>
      <c r="L23" s="26"/>
    </row>
    <row r="24" s="6" customFormat="1" ht="25" customHeight="1" spans="1:12">
      <c r="A24" s="26" t="s">
        <v>2184</v>
      </c>
      <c r="B24" s="26"/>
      <c r="C24" s="26"/>
      <c r="D24" s="26"/>
      <c r="E24" s="26"/>
      <c r="F24" s="26"/>
      <c r="G24" s="26"/>
      <c r="H24" s="26"/>
      <c r="I24" s="26"/>
      <c r="J24" s="26">
        <f>J23+J21+J19+J14+J12+J7</f>
        <v>15</v>
      </c>
      <c r="K24" s="26">
        <f>K23+K21+K19+K14+K12+K7</f>
        <v>45000</v>
      </c>
      <c r="L24" s="26"/>
    </row>
  </sheetData>
  <sortState ref="A4:A9">
    <sortCondition ref="A4:A9"/>
  </sortState>
  <mergeCells count="16">
    <mergeCell ref="A1:L1"/>
    <mergeCell ref="A7:B7"/>
    <mergeCell ref="A12:B12"/>
    <mergeCell ref="A14:B14"/>
    <mergeCell ref="A19:B19"/>
    <mergeCell ref="A21:B21"/>
    <mergeCell ref="A23:B23"/>
    <mergeCell ref="A24:C24"/>
    <mergeCell ref="B15:B16"/>
    <mergeCell ref="C15:C16"/>
    <mergeCell ref="D15:D16"/>
    <mergeCell ref="F15:F16"/>
    <mergeCell ref="G15:G16"/>
    <mergeCell ref="H15:H16"/>
    <mergeCell ref="J15:J16"/>
    <mergeCell ref="K15:K16"/>
  </mergeCells>
  <pageMargins left="0.393055555555556" right="0.196527777777778" top="0.393055555555556" bottom="0.393055555555556" header="0.5" footer="0.196527777777778"/>
  <pageSetup paperSize="9" orientation="portrait" horizontalDpi="600"/>
  <headerFooter>
    <oddFooter>&amp;C第 &amp;P 页</oddFooter>
  </headerFooter>
  <ignoredErrors>
    <ignoredError sqref="J19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自动导航</vt:lpstr>
      <vt:lpstr>智能监测</vt:lpstr>
      <vt:lpstr>侧深施肥</vt:lpstr>
      <vt:lpstr>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2006-09-13T11:21:00Z</dcterms:created>
  <dcterms:modified xsi:type="dcterms:W3CDTF">2024-08-09T09:19:42Z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28CEE6DE18624DCB8D4EB7170277D32E</vt:lpwstr>
  </property>
  <property fmtid="{D5CDD505-2E9C-101B-9397-08002B2CF9AE}" pid="3" name="KSOProductBuildVer">
    <vt:lpwstr>2052-11.8.2.11019</vt:lpwstr>
  </property>
</Properties>
</file>