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县汇总 (到村)" sheetId="4" r:id="rId1"/>
  </sheets>
  <calcPr calcId="144525"/>
</workbook>
</file>

<file path=xl/sharedStrings.xml><?xml version="1.0" encoding="utf-8"?>
<sst xmlns="http://schemas.openxmlformats.org/spreadsheetml/2006/main" count="86" uniqueCount="74">
  <si>
    <t>附件1                                                2022年夏季秸秆机械化离田核查汇总表</t>
  </si>
  <si>
    <t>如东县</t>
  </si>
  <si>
    <t>单位：亩、元</t>
  </si>
  <si>
    <t>序号</t>
  </si>
  <si>
    <t>镇别</t>
  </si>
  <si>
    <t>所在村</t>
  </si>
  <si>
    <t>服务主体名称</t>
  </si>
  <si>
    <t>申报面积</t>
  </si>
  <si>
    <t>镇村审核（第三方）确认面积</t>
  </si>
  <si>
    <t>镇村审核（第三方）核减面积</t>
  </si>
  <si>
    <t>县第三方抽查面积</t>
  </si>
  <si>
    <t>县第三方确认面积</t>
  </si>
  <si>
    <t>县第三方核减面积</t>
  </si>
  <si>
    <t>最终确认面积</t>
  </si>
  <si>
    <t>拟补金额</t>
  </si>
  <si>
    <t>曹埠镇</t>
  </si>
  <si>
    <t>孙窑社区</t>
  </si>
  <si>
    <t>如东县曹埠镇孙窑社区股份经济合作社</t>
  </si>
  <si>
    <t>冯桥村</t>
  </si>
  <si>
    <t>如东县曹埠镇冯桥村股份经济合作社</t>
  </si>
  <si>
    <t>曹埠镇合计</t>
  </si>
  <si>
    <t>大豫镇</t>
  </si>
  <si>
    <t>马店村</t>
  </si>
  <si>
    <t>如东马家店粮食农地专业合作社</t>
  </si>
  <si>
    <t>岔河镇</t>
  </si>
  <si>
    <t>金桥村</t>
  </si>
  <si>
    <t>如东县岔河镇金桥村股份经济合作社</t>
  </si>
  <si>
    <t>新坝村</t>
  </si>
  <si>
    <t>如东县岔河镇新坝村股份经济合作社</t>
  </si>
  <si>
    <t>振兴村</t>
  </si>
  <si>
    <t>如东县岔河镇振兴村股份经济合作社</t>
  </si>
  <si>
    <t>岔河镇合计</t>
  </si>
  <si>
    <t>袁庄镇</t>
  </si>
  <si>
    <t>赵港村</t>
  </si>
  <si>
    <t>袁庄镇赵港村股份经济合作社</t>
  </si>
  <si>
    <t>双甸镇</t>
  </si>
  <si>
    <t>曙光村</t>
  </si>
  <si>
    <t>如东县双甸镇曙光村股份经济合作社</t>
  </si>
  <si>
    <t>石甸社区</t>
  </si>
  <si>
    <t>如东县双甸镇石甸社区股份经济合作社</t>
  </si>
  <si>
    <t>双甸镇合计</t>
  </si>
  <si>
    <t>城中街道</t>
  </si>
  <si>
    <t>六总村</t>
  </si>
  <si>
    <t>如东县城中街道六总村股份经济合作社</t>
  </si>
  <si>
    <t>八总村</t>
  </si>
  <si>
    <t>如东县城中街道八总村股份经济合作社</t>
  </si>
  <si>
    <t>城中街道合计</t>
  </si>
  <si>
    <t>栟茶镇</t>
  </si>
  <si>
    <t>新庄村</t>
  </si>
  <si>
    <t>如东县栟茶镇新庄村股份经济合作社</t>
  </si>
  <si>
    <t>丰利镇</t>
  </si>
  <si>
    <t>凹桥村</t>
  </si>
  <si>
    <t>如东县丰利镇凹桥村股份经济合作社</t>
  </si>
  <si>
    <t>华严村</t>
  </si>
  <si>
    <t>如东县丰利镇华严村股份经济合作社</t>
  </si>
  <si>
    <t>丰利镇合计</t>
  </si>
  <si>
    <t>外向型农业(苴镇街道)</t>
  </si>
  <si>
    <t>凤阳村</t>
  </si>
  <si>
    <t>如东县苴镇街道凤阳村股份经济合作社</t>
  </si>
  <si>
    <t>蔡桥村</t>
  </si>
  <si>
    <t>如东县苴镇街道蔡桥村股份经济合作社</t>
  </si>
  <si>
    <t>王潭村</t>
  </si>
  <si>
    <t>如东县苴镇街道王潭村股份经济合作社</t>
  </si>
  <si>
    <t>外向型农业(苴镇街道)小计</t>
  </si>
  <si>
    <t>洋口镇</t>
  </si>
  <si>
    <t>池塘头村</t>
  </si>
  <si>
    <t>如东县洋口镇池塘头村股份经济合作社</t>
  </si>
  <si>
    <t>如东县洋口镇新坝村股份经济合作社</t>
  </si>
  <si>
    <t>三江口村</t>
  </si>
  <si>
    <t>如东县洋口镇三江口村股份经济合作社</t>
  </si>
  <si>
    <t>张埭村</t>
  </si>
  <si>
    <t>如东县洋口镇张埭村股份经济合作社</t>
  </si>
  <si>
    <t>洋口镇小计</t>
  </si>
  <si>
    <t>全县合计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</si>
</sst>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50" applyFont="1" applyAlignment="1">
      <alignment horizontal="left" vertical="center"/>
    </xf>
    <xf numFmtId="0" fontId="5" fillId="0" borderId="1" xfId="50" applyFont="1" applyBorder="1" applyAlignment="1">
      <alignment horizontal="left" vertical="center"/>
    </xf>
    <xf numFmtId="0" fontId="5" fillId="0" borderId="0" xfId="50" applyFont="1" applyBorder="1" applyAlignment="1">
      <alignment horizontal="left" vertical="center"/>
    </xf>
    <xf numFmtId="0" fontId="1" fillId="0" borderId="2" xfId="5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/>
    </xf>
    <xf numFmtId="0" fontId="2" fillId="2" borderId="2" xfId="5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50" applyFont="1" applyAlignment="1">
      <alignment horizontal="center" vertical="center" wrapText="1"/>
    </xf>
    <xf numFmtId="0" fontId="5" fillId="0" borderId="0" xfId="50" applyFont="1">
      <alignment vertical="center"/>
    </xf>
    <xf numFmtId="0" fontId="5" fillId="0" borderId="0" xfId="0" applyFont="1">
      <alignment vertical="center"/>
    </xf>
    <xf numFmtId="0" fontId="5" fillId="0" borderId="1" xfId="5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Q12" sqref="Q12"/>
    </sheetView>
  </sheetViews>
  <sheetFormatPr defaultColWidth="9" defaultRowHeight="13.5"/>
  <cols>
    <col min="1" max="1" width="3.66666666666667" customWidth="1"/>
    <col min="2" max="2" width="15.5583333333333" customWidth="1"/>
    <col min="3" max="3" width="6.89166666666667" style="8" customWidth="1"/>
    <col min="4" max="4" width="25.8916666666667" style="8" customWidth="1"/>
    <col min="5" max="6" width="11.775" customWidth="1"/>
    <col min="7" max="7" width="9.55833333333333" customWidth="1"/>
    <col min="8" max="11" width="11.775" customWidth="1"/>
    <col min="12" max="12" width="10.1083333333333" customWidth="1"/>
  </cols>
  <sheetData>
    <row r="1" ht="1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9" customHeight="1" spans="1:12">
      <c r="A2" s="10" t="s">
        <v>1</v>
      </c>
      <c r="B2" s="10"/>
      <c r="C2" s="10"/>
      <c r="D2" s="10"/>
      <c r="E2" s="10"/>
      <c r="F2" s="10"/>
      <c r="G2" s="10"/>
      <c r="H2" s="11"/>
      <c r="I2" s="36"/>
      <c r="J2" s="37"/>
      <c r="K2" s="37"/>
      <c r="L2" s="38" t="s">
        <v>2</v>
      </c>
    </row>
    <row r="3" s="1" customFormat="1" ht="22" customHeight="1" spans="1:12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</row>
    <row r="4" s="2" customFormat="1" ht="18" customHeight="1" spans="1:12">
      <c r="A4" s="14">
        <v>1</v>
      </c>
      <c r="B4" s="15" t="s">
        <v>15</v>
      </c>
      <c r="C4" s="13" t="s">
        <v>16</v>
      </c>
      <c r="D4" s="13" t="s">
        <v>17</v>
      </c>
      <c r="E4" s="16">
        <v>4189.97</v>
      </c>
      <c r="F4" s="16">
        <v>4189.97</v>
      </c>
      <c r="G4" s="17">
        <v>0</v>
      </c>
      <c r="H4" s="16">
        <v>2946.19</v>
      </c>
      <c r="I4" s="16">
        <v>2895.4</v>
      </c>
      <c r="J4" s="14">
        <f>H4-I4</f>
        <v>50.79</v>
      </c>
      <c r="K4" s="16">
        <f>E4-J4</f>
        <v>4139.18</v>
      </c>
      <c r="L4" s="12">
        <f>K4*40</f>
        <v>165567.2</v>
      </c>
    </row>
    <row r="5" s="2" customFormat="1" ht="18" customHeight="1" spans="1:12">
      <c r="A5" s="14">
        <v>2</v>
      </c>
      <c r="B5" s="15" t="s">
        <v>15</v>
      </c>
      <c r="C5" s="13" t="s">
        <v>18</v>
      </c>
      <c r="D5" s="13" t="s">
        <v>19</v>
      </c>
      <c r="E5" s="16">
        <v>4257.78</v>
      </c>
      <c r="F5" s="16">
        <v>4257.78</v>
      </c>
      <c r="G5" s="17">
        <v>0</v>
      </c>
      <c r="H5" s="16">
        <v>1907.33</v>
      </c>
      <c r="I5" s="16">
        <v>1823.25</v>
      </c>
      <c r="J5" s="14">
        <f>H5-I5</f>
        <v>84.0799999999999</v>
      </c>
      <c r="K5" s="16">
        <f>E5-J5</f>
        <v>4173.7</v>
      </c>
      <c r="L5" s="12">
        <f t="shared" ref="L5:L32" si="0">K5*40</f>
        <v>166948</v>
      </c>
    </row>
    <row r="6" s="3" customFormat="1" ht="18" customHeight="1" spans="1:12">
      <c r="A6" s="18"/>
      <c r="B6" s="19" t="s">
        <v>20</v>
      </c>
      <c r="C6" s="20"/>
      <c r="D6" s="20"/>
      <c r="E6" s="21">
        <f>SUM(E4:E5)</f>
        <v>8447.75</v>
      </c>
      <c r="F6" s="21">
        <f t="shared" ref="F6:K6" si="1">SUM(F4:F5)</f>
        <v>8447.75</v>
      </c>
      <c r="G6" s="21">
        <f t="shared" si="1"/>
        <v>0</v>
      </c>
      <c r="H6" s="21">
        <f t="shared" si="1"/>
        <v>4853.52</v>
      </c>
      <c r="I6" s="21">
        <f t="shared" si="1"/>
        <v>4718.65</v>
      </c>
      <c r="J6" s="21">
        <f t="shared" si="1"/>
        <v>134.87</v>
      </c>
      <c r="K6" s="21">
        <f t="shared" si="1"/>
        <v>8312.88</v>
      </c>
      <c r="L6" s="39">
        <f t="shared" si="0"/>
        <v>332515.2</v>
      </c>
    </row>
    <row r="7" s="3" customFormat="1" ht="18" customHeight="1" spans="1:12">
      <c r="A7" s="18">
        <v>3</v>
      </c>
      <c r="B7" s="19" t="s">
        <v>21</v>
      </c>
      <c r="C7" s="20" t="s">
        <v>22</v>
      </c>
      <c r="D7" s="20" t="s">
        <v>23</v>
      </c>
      <c r="E7" s="19">
        <v>1113</v>
      </c>
      <c r="F7" s="18">
        <v>1113</v>
      </c>
      <c r="G7" s="18">
        <f>E7-F7</f>
        <v>0</v>
      </c>
      <c r="H7" s="18">
        <v>1113</v>
      </c>
      <c r="I7" s="18">
        <v>1113</v>
      </c>
      <c r="J7" s="18">
        <f>H7-I7</f>
        <v>0</v>
      </c>
      <c r="K7" s="21">
        <f>F7-J7</f>
        <v>1113</v>
      </c>
      <c r="L7" s="39">
        <f t="shared" si="0"/>
        <v>44520</v>
      </c>
    </row>
    <row r="8" s="4" customFormat="1" ht="18" customHeight="1" spans="1:12">
      <c r="A8" s="22">
        <v>4</v>
      </c>
      <c r="B8" s="23" t="s">
        <v>24</v>
      </c>
      <c r="C8" s="24" t="s">
        <v>25</v>
      </c>
      <c r="D8" s="13" t="s">
        <v>26</v>
      </c>
      <c r="E8" s="23">
        <v>24.43</v>
      </c>
      <c r="F8" s="23">
        <v>24.43</v>
      </c>
      <c r="G8" s="22">
        <f>E8-F8</f>
        <v>0</v>
      </c>
      <c r="H8" s="22">
        <v>24.43</v>
      </c>
      <c r="I8" s="22">
        <v>24.43</v>
      </c>
      <c r="J8" s="22">
        <f>H8-I8</f>
        <v>0</v>
      </c>
      <c r="K8" s="40">
        <f>F8-J8</f>
        <v>24.43</v>
      </c>
      <c r="L8" s="12">
        <f t="shared" si="0"/>
        <v>977.2</v>
      </c>
    </row>
    <row r="9" s="4" customFormat="1" ht="18" customHeight="1" spans="1:12">
      <c r="A9" s="22">
        <v>5</v>
      </c>
      <c r="B9" s="23" t="s">
        <v>24</v>
      </c>
      <c r="C9" s="24" t="s">
        <v>27</v>
      </c>
      <c r="D9" s="13" t="s">
        <v>28</v>
      </c>
      <c r="E9" s="23">
        <v>3094.01</v>
      </c>
      <c r="F9" s="23">
        <v>3094.01</v>
      </c>
      <c r="G9" s="22">
        <f>E9-F9</f>
        <v>0</v>
      </c>
      <c r="H9" s="22">
        <v>3094.01</v>
      </c>
      <c r="I9" s="22">
        <v>3046.9</v>
      </c>
      <c r="J9" s="22">
        <f>H9-I9</f>
        <v>47.1100000000001</v>
      </c>
      <c r="K9" s="40">
        <f>F9-J9</f>
        <v>3046.9</v>
      </c>
      <c r="L9" s="12">
        <f t="shared" si="0"/>
        <v>121876</v>
      </c>
    </row>
    <row r="10" s="4" customFormat="1" ht="18" customHeight="1" spans="1:12">
      <c r="A10" s="22">
        <v>6</v>
      </c>
      <c r="B10" s="23" t="s">
        <v>24</v>
      </c>
      <c r="C10" s="24" t="s">
        <v>29</v>
      </c>
      <c r="D10" s="13" t="s">
        <v>30</v>
      </c>
      <c r="E10" s="23">
        <v>15.04</v>
      </c>
      <c r="F10" s="23">
        <v>15.04</v>
      </c>
      <c r="G10" s="22">
        <f>E10-F10</f>
        <v>0</v>
      </c>
      <c r="H10" s="22">
        <v>15.04</v>
      </c>
      <c r="I10" s="22">
        <v>15.04</v>
      </c>
      <c r="J10" s="22">
        <f>H10-I10</f>
        <v>0</v>
      </c>
      <c r="K10" s="40">
        <f>F10-J10</f>
        <v>15.04</v>
      </c>
      <c r="L10" s="12">
        <f t="shared" si="0"/>
        <v>601.6</v>
      </c>
    </row>
    <row r="11" s="3" customFormat="1" ht="18" customHeight="1" spans="1:12">
      <c r="A11" s="18"/>
      <c r="B11" s="19" t="s">
        <v>31</v>
      </c>
      <c r="C11" s="20"/>
      <c r="D11" s="20"/>
      <c r="E11" s="19">
        <f>SUM(E8:E10)</f>
        <v>3133.48</v>
      </c>
      <c r="F11" s="19">
        <f t="shared" ref="F11:K11" si="2">SUM(F8:F10)</f>
        <v>3133.48</v>
      </c>
      <c r="G11" s="19">
        <f t="shared" si="2"/>
        <v>0</v>
      </c>
      <c r="H11" s="19">
        <f t="shared" si="2"/>
        <v>3133.48</v>
      </c>
      <c r="I11" s="19">
        <f t="shared" si="2"/>
        <v>3086.37</v>
      </c>
      <c r="J11" s="19">
        <f t="shared" si="2"/>
        <v>47.1100000000001</v>
      </c>
      <c r="K11" s="19">
        <f t="shared" si="2"/>
        <v>3086.37</v>
      </c>
      <c r="L11" s="39">
        <f t="shared" si="0"/>
        <v>123454.8</v>
      </c>
    </row>
    <row r="12" s="3" customFormat="1" ht="18" customHeight="1" spans="1:12">
      <c r="A12" s="18">
        <v>7</v>
      </c>
      <c r="B12" s="19" t="s">
        <v>32</v>
      </c>
      <c r="C12" s="20" t="s">
        <v>33</v>
      </c>
      <c r="D12" s="19" t="s">
        <v>34</v>
      </c>
      <c r="E12" s="19">
        <v>1183.25</v>
      </c>
      <c r="F12" s="18">
        <v>1183.25</v>
      </c>
      <c r="G12" s="18">
        <f>E12-F12</f>
        <v>0</v>
      </c>
      <c r="H12" s="18">
        <v>1183.25</v>
      </c>
      <c r="I12" s="18">
        <v>1183.25</v>
      </c>
      <c r="J12" s="18">
        <f>H12-I12</f>
        <v>0</v>
      </c>
      <c r="K12" s="21">
        <f>F12-J12</f>
        <v>1183.25</v>
      </c>
      <c r="L12" s="39">
        <f t="shared" si="0"/>
        <v>47330</v>
      </c>
    </row>
    <row r="13" s="4" customFormat="1" ht="18" customHeight="1" spans="1:12">
      <c r="A13" s="22">
        <v>8</v>
      </c>
      <c r="B13" s="23" t="s">
        <v>35</v>
      </c>
      <c r="C13" s="24" t="s">
        <v>36</v>
      </c>
      <c r="D13" s="24" t="s">
        <v>37</v>
      </c>
      <c r="E13" s="23">
        <v>185</v>
      </c>
      <c r="F13" s="22">
        <v>185</v>
      </c>
      <c r="G13" s="22">
        <f>E13-F13</f>
        <v>0</v>
      </c>
      <c r="H13" s="22">
        <v>185</v>
      </c>
      <c r="I13" s="22">
        <v>185</v>
      </c>
      <c r="J13" s="22">
        <f>H13-I13</f>
        <v>0</v>
      </c>
      <c r="K13" s="40">
        <f>F13-J13</f>
        <v>185</v>
      </c>
      <c r="L13" s="12">
        <f t="shared" si="0"/>
        <v>7400</v>
      </c>
    </row>
    <row r="14" s="4" customFormat="1" ht="18" customHeight="1" spans="1:12">
      <c r="A14" s="22">
        <v>9</v>
      </c>
      <c r="B14" s="23" t="s">
        <v>35</v>
      </c>
      <c r="C14" s="24" t="s">
        <v>38</v>
      </c>
      <c r="D14" s="24" t="s">
        <v>39</v>
      </c>
      <c r="E14" s="23">
        <v>1100</v>
      </c>
      <c r="F14" s="22">
        <v>1100</v>
      </c>
      <c r="G14" s="22">
        <f>E14-F14</f>
        <v>0</v>
      </c>
      <c r="H14" s="22">
        <v>1100</v>
      </c>
      <c r="I14" s="22">
        <v>1100</v>
      </c>
      <c r="J14" s="22">
        <v>0</v>
      </c>
      <c r="K14" s="40">
        <f>F14-J14</f>
        <v>1100</v>
      </c>
      <c r="L14" s="12">
        <f t="shared" si="0"/>
        <v>44000</v>
      </c>
    </row>
    <row r="15" s="3" customFormat="1" ht="18" customHeight="1" spans="1:12">
      <c r="A15" s="18"/>
      <c r="B15" s="19" t="s">
        <v>40</v>
      </c>
      <c r="C15" s="20"/>
      <c r="D15" s="20"/>
      <c r="E15" s="19">
        <f>SUM(E13:E14)</f>
        <v>1285</v>
      </c>
      <c r="F15" s="19">
        <f t="shared" ref="F15:K15" si="3">SUM(F13:F14)</f>
        <v>1285</v>
      </c>
      <c r="G15" s="19">
        <f t="shared" si="3"/>
        <v>0</v>
      </c>
      <c r="H15" s="19">
        <f t="shared" si="3"/>
        <v>1285</v>
      </c>
      <c r="I15" s="19">
        <f t="shared" si="3"/>
        <v>1285</v>
      </c>
      <c r="J15" s="19">
        <f t="shared" si="3"/>
        <v>0</v>
      </c>
      <c r="K15" s="19">
        <f t="shared" si="3"/>
        <v>1285</v>
      </c>
      <c r="L15" s="39">
        <f t="shared" si="0"/>
        <v>51400</v>
      </c>
    </row>
    <row r="16" s="5" customFormat="1" ht="18" customHeight="1" spans="1:12">
      <c r="A16" s="22">
        <v>10</v>
      </c>
      <c r="B16" s="25" t="s">
        <v>41</v>
      </c>
      <c r="C16" s="26" t="s">
        <v>42</v>
      </c>
      <c r="D16" s="26" t="s">
        <v>43</v>
      </c>
      <c r="E16" s="25">
        <v>2640.9</v>
      </c>
      <c r="F16" s="25">
        <v>2640.9</v>
      </c>
      <c r="G16" s="22">
        <f>E16-F16</f>
        <v>0</v>
      </c>
      <c r="H16" s="25">
        <v>1742.24</v>
      </c>
      <c r="I16" s="25">
        <v>1742.24</v>
      </c>
      <c r="J16" s="22">
        <f>H16-I16</f>
        <v>0</v>
      </c>
      <c r="K16" s="40">
        <f>F16-J16</f>
        <v>2640.9</v>
      </c>
      <c r="L16" s="12">
        <f t="shared" si="0"/>
        <v>105636</v>
      </c>
    </row>
    <row r="17" s="5" customFormat="1" ht="18" customHeight="1" spans="1:12">
      <c r="A17" s="22">
        <v>11</v>
      </c>
      <c r="B17" s="25" t="s">
        <v>41</v>
      </c>
      <c r="C17" s="26" t="s">
        <v>44</v>
      </c>
      <c r="D17" s="26" t="s">
        <v>45</v>
      </c>
      <c r="E17" s="25">
        <v>465.29</v>
      </c>
      <c r="F17" s="25">
        <v>465.29</v>
      </c>
      <c r="G17" s="22">
        <f>E17-F17</f>
        <v>0</v>
      </c>
      <c r="H17" s="25">
        <v>465.29</v>
      </c>
      <c r="I17" s="25">
        <v>465.29</v>
      </c>
      <c r="J17" s="22">
        <f>H17-I17</f>
        <v>0</v>
      </c>
      <c r="K17" s="40">
        <f>F17-J17</f>
        <v>465.29</v>
      </c>
      <c r="L17" s="12">
        <f t="shared" si="0"/>
        <v>18611.6</v>
      </c>
    </row>
    <row r="18" s="6" customFormat="1" ht="18" customHeight="1" spans="1:12">
      <c r="A18" s="18"/>
      <c r="B18" s="27" t="s">
        <v>46</v>
      </c>
      <c r="C18" s="28"/>
      <c r="D18" s="28"/>
      <c r="E18" s="27">
        <f>SUM(E16:E17)</f>
        <v>3106.19</v>
      </c>
      <c r="F18" s="27">
        <f t="shared" ref="F18:K18" si="4">SUM(F16:F17)</f>
        <v>3106.19</v>
      </c>
      <c r="G18" s="27">
        <f t="shared" si="4"/>
        <v>0</v>
      </c>
      <c r="H18" s="27">
        <f t="shared" si="4"/>
        <v>2207.53</v>
      </c>
      <c r="I18" s="27">
        <f t="shared" si="4"/>
        <v>2207.53</v>
      </c>
      <c r="J18" s="27">
        <f t="shared" si="4"/>
        <v>0</v>
      </c>
      <c r="K18" s="27">
        <f t="shared" si="4"/>
        <v>3106.19</v>
      </c>
      <c r="L18" s="39">
        <f t="shared" si="0"/>
        <v>124247.6</v>
      </c>
    </row>
    <row r="19" s="6" customFormat="1" ht="18" customHeight="1" spans="1:12">
      <c r="A19" s="18">
        <v>12</v>
      </c>
      <c r="B19" s="27" t="s">
        <v>47</v>
      </c>
      <c r="C19" s="28" t="s">
        <v>48</v>
      </c>
      <c r="D19" s="20" t="s">
        <v>49</v>
      </c>
      <c r="E19" s="27">
        <v>2196</v>
      </c>
      <c r="F19" s="27">
        <v>2193.1</v>
      </c>
      <c r="G19" s="18">
        <f>E19-F19</f>
        <v>2.90000000000009</v>
      </c>
      <c r="H19" s="27">
        <v>1034.91</v>
      </c>
      <c r="I19" s="27">
        <v>1034.91</v>
      </c>
      <c r="J19" s="18">
        <f>H19-I19</f>
        <v>0</v>
      </c>
      <c r="K19" s="21">
        <f>F19-J19</f>
        <v>2193.1</v>
      </c>
      <c r="L19" s="39">
        <f t="shared" si="0"/>
        <v>87724</v>
      </c>
    </row>
    <row r="20" s="5" customFormat="1" ht="18" customHeight="1" spans="1:12">
      <c r="A20" s="22">
        <v>13</v>
      </c>
      <c r="B20" s="29" t="s">
        <v>50</v>
      </c>
      <c r="C20" s="30" t="s">
        <v>51</v>
      </c>
      <c r="D20" s="24" t="s">
        <v>52</v>
      </c>
      <c r="E20" s="25">
        <v>2772.78</v>
      </c>
      <c r="F20" s="25">
        <v>2751.87</v>
      </c>
      <c r="G20" s="22">
        <f>E20-F20</f>
        <v>20.9100000000003</v>
      </c>
      <c r="H20" s="25">
        <v>2751.87</v>
      </c>
      <c r="I20" s="25">
        <v>2751.87</v>
      </c>
      <c r="J20" s="22">
        <f>H20-I20</f>
        <v>0</v>
      </c>
      <c r="K20" s="40">
        <f>F20-J20</f>
        <v>2751.87</v>
      </c>
      <c r="L20" s="12">
        <f t="shared" si="0"/>
        <v>110074.8</v>
      </c>
    </row>
    <row r="21" s="5" customFormat="1" ht="18" customHeight="1" spans="1:12">
      <c r="A21" s="22">
        <v>14</v>
      </c>
      <c r="B21" s="29" t="s">
        <v>50</v>
      </c>
      <c r="C21" s="30" t="s">
        <v>53</v>
      </c>
      <c r="D21" s="24" t="s">
        <v>54</v>
      </c>
      <c r="E21" s="25">
        <v>390.32</v>
      </c>
      <c r="F21" s="25">
        <v>390.32</v>
      </c>
      <c r="G21" s="22">
        <v>0</v>
      </c>
      <c r="H21" s="25">
        <v>390.32</v>
      </c>
      <c r="I21" s="25">
        <v>390.32</v>
      </c>
      <c r="J21" s="22">
        <v>0</v>
      </c>
      <c r="K21" s="40">
        <f>F21-J21</f>
        <v>390.32</v>
      </c>
      <c r="L21" s="12">
        <f t="shared" si="0"/>
        <v>15612.8</v>
      </c>
    </row>
    <row r="22" s="6" customFormat="1" ht="18" customHeight="1" spans="1:12">
      <c r="A22" s="18"/>
      <c r="B22" s="31" t="s">
        <v>55</v>
      </c>
      <c r="C22" s="32"/>
      <c r="D22" s="32"/>
      <c r="E22" s="27">
        <f>SUM(E20:E21)</f>
        <v>3163.1</v>
      </c>
      <c r="F22" s="27">
        <f t="shared" ref="F22:K22" si="5">SUM(F20:F21)</f>
        <v>3142.19</v>
      </c>
      <c r="G22" s="27">
        <f t="shared" si="5"/>
        <v>20.9100000000003</v>
      </c>
      <c r="H22" s="27">
        <f t="shared" si="5"/>
        <v>3142.19</v>
      </c>
      <c r="I22" s="27">
        <f t="shared" si="5"/>
        <v>3142.19</v>
      </c>
      <c r="J22" s="27">
        <f t="shared" si="5"/>
        <v>0</v>
      </c>
      <c r="K22" s="27">
        <f t="shared" si="5"/>
        <v>3142.19</v>
      </c>
      <c r="L22" s="39">
        <f t="shared" si="0"/>
        <v>125687.6</v>
      </c>
    </row>
    <row r="23" s="5" customFormat="1" ht="18" customHeight="1" spans="1:12">
      <c r="A23" s="22">
        <v>15</v>
      </c>
      <c r="B23" s="30" t="s">
        <v>56</v>
      </c>
      <c r="C23" s="30" t="s">
        <v>57</v>
      </c>
      <c r="D23" s="30" t="s">
        <v>58</v>
      </c>
      <c r="E23" s="25">
        <v>3036.46</v>
      </c>
      <c r="F23" s="25">
        <v>3036.46</v>
      </c>
      <c r="G23" s="22">
        <f>E23-F23</f>
        <v>0</v>
      </c>
      <c r="H23" s="25">
        <v>1432.75</v>
      </c>
      <c r="I23" s="25">
        <v>1432.75</v>
      </c>
      <c r="J23" s="22">
        <f>H23-I23</f>
        <v>0</v>
      </c>
      <c r="K23" s="40">
        <f>F23-J23</f>
        <v>3036.46</v>
      </c>
      <c r="L23" s="12">
        <f t="shared" si="0"/>
        <v>121458.4</v>
      </c>
    </row>
    <row r="24" s="5" customFormat="1" ht="18" customHeight="1" spans="1:12">
      <c r="A24" s="22">
        <v>16</v>
      </c>
      <c r="B24" s="30" t="s">
        <v>56</v>
      </c>
      <c r="C24" s="30" t="s">
        <v>59</v>
      </c>
      <c r="D24" s="30" t="s">
        <v>60</v>
      </c>
      <c r="E24" s="25">
        <v>4188.64</v>
      </c>
      <c r="F24" s="25">
        <v>4188.64</v>
      </c>
      <c r="G24" s="22">
        <f>E24-F24</f>
        <v>0</v>
      </c>
      <c r="H24" s="25">
        <v>2201.58</v>
      </c>
      <c r="I24" s="25">
        <v>2045.18</v>
      </c>
      <c r="J24" s="22">
        <f>H24-I24</f>
        <v>156.4</v>
      </c>
      <c r="K24" s="40">
        <f>F24-J24</f>
        <v>4032.24</v>
      </c>
      <c r="L24" s="12">
        <f t="shared" si="0"/>
        <v>161289.6</v>
      </c>
    </row>
    <row r="25" s="5" customFormat="1" ht="18" customHeight="1" spans="1:12">
      <c r="A25" s="22">
        <v>17</v>
      </c>
      <c r="B25" s="30" t="s">
        <v>56</v>
      </c>
      <c r="C25" s="30" t="s">
        <v>61</v>
      </c>
      <c r="D25" s="30" t="s">
        <v>62</v>
      </c>
      <c r="E25" s="25">
        <v>3912</v>
      </c>
      <c r="F25" s="25">
        <v>3912</v>
      </c>
      <c r="G25" s="22">
        <f>E25-F25</f>
        <v>0</v>
      </c>
      <c r="H25" s="25">
        <v>1632.86</v>
      </c>
      <c r="I25" s="25">
        <v>1632.86</v>
      </c>
      <c r="J25" s="22">
        <f>H25-I25</f>
        <v>0</v>
      </c>
      <c r="K25" s="40">
        <f>F25-J25</f>
        <v>3912</v>
      </c>
      <c r="L25" s="12">
        <f t="shared" si="0"/>
        <v>156480</v>
      </c>
    </row>
    <row r="26" s="6" customFormat="1" ht="18" customHeight="1" spans="1:12">
      <c r="A26" s="18"/>
      <c r="B26" s="32" t="s">
        <v>63</v>
      </c>
      <c r="C26" s="32"/>
      <c r="D26" s="32"/>
      <c r="E26" s="27">
        <f>SUM(E23:E25)</f>
        <v>11137.1</v>
      </c>
      <c r="F26" s="27">
        <f t="shared" ref="F26:K26" si="6">SUM(F23:F25)</f>
        <v>11137.1</v>
      </c>
      <c r="G26" s="27">
        <f t="shared" si="6"/>
        <v>0</v>
      </c>
      <c r="H26" s="27">
        <f t="shared" si="6"/>
        <v>5267.19</v>
      </c>
      <c r="I26" s="27">
        <f t="shared" si="6"/>
        <v>5110.79</v>
      </c>
      <c r="J26" s="27">
        <f t="shared" si="6"/>
        <v>156.4</v>
      </c>
      <c r="K26" s="27">
        <f t="shared" si="6"/>
        <v>10980.7</v>
      </c>
      <c r="L26" s="39">
        <f t="shared" si="0"/>
        <v>439228</v>
      </c>
    </row>
    <row r="27" s="5" customFormat="1" ht="18" customHeight="1" spans="1:12">
      <c r="A27" s="22">
        <v>18</v>
      </c>
      <c r="B27" s="25" t="s">
        <v>64</v>
      </c>
      <c r="C27" s="26" t="s">
        <v>65</v>
      </c>
      <c r="D27" s="26" t="s">
        <v>66</v>
      </c>
      <c r="E27" s="25">
        <v>4694</v>
      </c>
      <c r="F27" s="25">
        <v>4694</v>
      </c>
      <c r="G27" s="22">
        <f>E27-F27</f>
        <v>0</v>
      </c>
      <c r="H27" s="25">
        <v>1501.66</v>
      </c>
      <c r="I27" s="25">
        <v>1501.66</v>
      </c>
      <c r="J27" s="22">
        <f>H27-I27</f>
        <v>0</v>
      </c>
      <c r="K27" s="40">
        <f>F27-J27</f>
        <v>4694</v>
      </c>
      <c r="L27" s="12">
        <f t="shared" si="0"/>
        <v>187760</v>
      </c>
    </row>
    <row r="28" s="5" customFormat="1" ht="18" customHeight="1" spans="1:12">
      <c r="A28" s="22">
        <v>19</v>
      </c>
      <c r="B28" s="25" t="s">
        <v>64</v>
      </c>
      <c r="C28" s="26" t="s">
        <v>27</v>
      </c>
      <c r="D28" s="26" t="s">
        <v>67</v>
      </c>
      <c r="E28" s="25">
        <v>5011</v>
      </c>
      <c r="F28" s="25">
        <v>5011</v>
      </c>
      <c r="G28" s="22">
        <f>E28-F28</f>
        <v>0</v>
      </c>
      <c r="H28" s="25">
        <v>1825.75</v>
      </c>
      <c r="I28" s="25">
        <v>1825.75</v>
      </c>
      <c r="J28" s="22">
        <f>H28-I28</f>
        <v>0</v>
      </c>
      <c r="K28" s="40">
        <f>F28-J28</f>
        <v>5011</v>
      </c>
      <c r="L28" s="12">
        <f t="shared" si="0"/>
        <v>200440</v>
      </c>
    </row>
    <row r="29" s="5" customFormat="1" ht="18" customHeight="1" spans="1:12">
      <c r="A29" s="22">
        <v>20</v>
      </c>
      <c r="B29" s="25" t="s">
        <v>64</v>
      </c>
      <c r="C29" s="26" t="s">
        <v>68</v>
      </c>
      <c r="D29" s="26" t="s">
        <v>69</v>
      </c>
      <c r="E29" s="25">
        <v>3593</v>
      </c>
      <c r="F29" s="25">
        <v>3593</v>
      </c>
      <c r="G29" s="22">
        <f>E29-F29</f>
        <v>0</v>
      </c>
      <c r="H29" s="25">
        <v>1336.35</v>
      </c>
      <c r="I29" s="25">
        <v>1336.35</v>
      </c>
      <c r="J29" s="22">
        <f>H29-I29</f>
        <v>0</v>
      </c>
      <c r="K29" s="40">
        <f>F29-J29</f>
        <v>3593</v>
      </c>
      <c r="L29" s="12">
        <f t="shared" si="0"/>
        <v>143720</v>
      </c>
    </row>
    <row r="30" s="5" customFormat="1" ht="18" customHeight="1" spans="1:12">
      <c r="A30" s="22">
        <v>21</v>
      </c>
      <c r="B30" s="25" t="s">
        <v>64</v>
      </c>
      <c r="C30" s="26" t="s">
        <v>70</v>
      </c>
      <c r="D30" s="26" t="s">
        <v>71</v>
      </c>
      <c r="E30" s="25">
        <v>3062</v>
      </c>
      <c r="F30" s="25">
        <v>3062</v>
      </c>
      <c r="G30" s="22">
        <f>E30-F30</f>
        <v>0</v>
      </c>
      <c r="H30" s="25">
        <v>1197.05</v>
      </c>
      <c r="I30" s="25">
        <v>1197.05</v>
      </c>
      <c r="J30" s="22">
        <f>H30-I30</f>
        <v>0</v>
      </c>
      <c r="K30" s="40">
        <f>F30-J30</f>
        <v>3062</v>
      </c>
      <c r="L30" s="12">
        <f t="shared" si="0"/>
        <v>122480</v>
      </c>
    </row>
    <row r="31" s="6" customFormat="1" ht="18" customHeight="1" spans="1:12">
      <c r="A31" s="18"/>
      <c r="B31" s="27" t="s">
        <v>72</v>
      </c>
      <c r="C31" s="28"/>
      <c r="D31" s="28"/>
      <c r="E31" s="27">
        <f>SUM(E27:E30)</f>
        <v>16360</v>
      </c>
      <c r="F31" s="27">
        <f t="shared" ref="F31:K31" si="7">SUM(F27:F30)</f>
        <v>16360</v>
      </c>
      <c r="G31" s="27">
        <f t="shared" si="7"/>
        <v>0</v>
      </c>
      <c r="H31" s="27">
        <f t="shared" si="7"/>
        <v>5860.81</v>
      </c>
      <c r="I31" s="27">
        <f t="shared" si="7"/>
        <v>5860.81</v>
      </c>
      <c r="J31" s="27">
        <f t="shared" si="7"/>
        <v>0</v>
      </c>
      <c r="K31" s="27">
        <f t="shared" si="7"/>
        <v>16360</v>
      </c>
      <c r="L31" s="39">
        <f t="shared" si="0"/>
        <v>654400</v>
      </c>
    </row>
    <row r="32" s="7" customFormat="1" ht="18" customHeight="1" spans="1:12">
      <c r="A32" s="14"/>
      <c r="B32" s="33" t="s">
        <v>73</v>
      </c>
      <c r="C32" s="34"/>
      <c r="D32" s="34"/>
      <c r="E32" s="33">
        <f>E6+E7+E11+E12+E15+E18+E19+E22+E26+E31</f>
        <v>51124.87</v>
      </c>
      <c r="F32" s="33">
        <f t="shared" ref="F32:K32" si="8">F6+F7+F11+F12+F15+F18+F19+F22+F26+F31</f>
        <v>51101.06</v>
      </c>
      <c r="G32" s="33">
        <f t="shared" si="8"/>
        <v>23.8100000000004</v>
      </c>
      <c r="H32" s="33">
        <f t="shared" si="8"/>
        <v>29080.88</v>
      </c>
      <c r="I32" s="33">
        <f t="shared" si="8"/>
        <v>28742.5</v>
      </c>
      <c r="J32" s="33">
        <f t="shared" si="8"/>
        <v>338.38</v>
      </c>
      <c r="K32" s="33">
        <f t="shared" si="8"/>
        <v>50762.68</v>
      </c>
      <c r="L32" s="12">
        <f t="shared" si="0"/>
        <v>2030507.2</v>
      </c>
    </row>
    <row r="33" spans="1:1">
      <c r="A33" s="35"/>
    </row>
    <row r="34" spans="1:1">
      <c r="A34" s="35"/>
    </row>
    <row r="35" spans="1:1">
      <c r="A35" s="35"/>
    </row>
    <row r="36" spans="1:1">
      <c r="A36" s="35"/>
    </row>
  </sheetData>
  <mergeCells count="2">
    <mergeCell ref="A1:L1"/>
    <mergeCell ref="A2:G2"/>
  </mergeCells>
  <pageMargins left="0.511805555555556" right="0.118055555555556" top="0.118055555555556" bottom="0.196527777777778" header="0.0388888888888889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全县汇总 (到村)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2022-10-31T01:10:00Z</dcterms:created>
  <cp:lastPrinted>2022-11-04T07:01:00Z</cp:lastPrinted>
  <dcterms:modified xsi:type="dcterms:W3CDTF">2023-05-30T02:34:54Z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BEF914EB0ECF4A0B8F3E82BDBB4B1E80</vt:lpwstr>
  </property>
  <property fmtid="{D5CDD505-2E9C-101B-9397-08002B2CF9AE}" pid="3" name="KSOProductBuildVer">
    <vt:lpwstr>2052-11.8.2.11019</vt:lpwstr>
  </property>
</Properties>
</file>